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mila\Desktop\Excel Grabacion\"/>
    </mc:Choice>
  </mc:AlternateContent>
  <bookViews>
    <workbookView xWindow="0" yWindow="0" windowWidth="19200" windowHeight="8235" firstSheet="1" activeTab="1"/>
  </bookViews>
  <sheets>
    <sheet name="Clase 17" sheetId="1" state="hidden" r:id="rId1"/>
    <sheet name="Reto" sheetId="3" r:id="rId2"/>
    <sheet name="Base de datos" sheetId="2" r:id="rId3"/>
  </sheets>
  <externalReferences>
    <externalReference r:id="rId4"/>
    <externalReference r:id="rId5"/>
    <externalReference r:id="rId6"/>
  </externalReferences>
  <definedNames>
    <definedName name="_xlnm._FilterDatabase" localSheetId="2" hidden="1">'Base de datos'!$B$3:$N$103</definedName>
    <definedName name="_xlnm._FilterDatabase" localSheetId="0" hidden="1">'Clase 17'!$B$13:$N$113</definedName>
    <definedName name="_xlnm._FilterDatabase" localSheetId="1" hidden="1">Reto!$B$8:$N$108</definedName>
    <definedName name="aa">#REF!</definedName>
    <definedName name="ad">#REF!</definedName>
    <definedName name="Advisory">'[2]M2 - 2.1'!$F$163:$F$165</definedName>
    <definedName name="as">#REF!</definedName>
    <definedName name="BalanceSheetPOV">#REF!</definedName>
    <definedName name="_xlnm.Database">#REF!</definedName>
    <definedName name="bb">#REF!</definedName>
    <definedName name="cc">#REF!</definedName>
    <definedName name="cd">#REF!</definedName>
    <definedName name="cf">#REF!</definedName>
    <definedName name="CostoCompensaciónIARCS">#REF!</definedName>
    <definedName name="Country">#REF!</definedName>
    <definedName name="countrycell">[3]Input!$C$27</definedName>
    <definedName name="Currency">#REF!</definedName>
    <definedName name="CurrentRatios">#REF!</definedName>
    <definedName name="Date">#REF!</definedName>
    <definedName name="dd">#REF!</definedName>
    <definedName name="ee">#REF!</definedName>
    <definedName name="Entity">#REF!</definedName>
    <definedName name="fdfds">#REF!</definedName>
    <definedName name="FDJDSKFJSD">#REF!</definedName>
    <definedName name="Freq">#REF!</definedName>
    <definedName name="HFMCURRENCY">#REF!</definedName>
    <definedName name="hjdkjfdjf">#REF!</definedName>
    <definedName name="ij">#REF!</definedName>
    <definedName name="InfRate">#REF!</definedName>
    <definedName name="Intencion">'[1]#6#'!$E$14:$E$16</definedName>
    <definedName name="iu">#REF!</definedName>
    <definedName name="jddklfjdsjf">#REF!</definedName>
    <definedName name="kj">#REF!</definedName>
    <definedName name="kn">#REF!</definedName>
    <definedName name="lm">#REF!</definedName>
    <definedName name="m..">#REF!</definedName>
    <definedName name="Month">#REF!</definedName>
    <definedName name="nbb">#REF!</definedName>
    <definedName name="ncjc">#REF!</definedName>
    <definedName name="ñm">#REF!</definedName>
    <definedName name="ojdghfdsf">#REF!</definedName>
    <definedName name="okpojop">#REF!</definedName>
    <definedName name="oo">#REF!</definedName>
    <definedName name="op">#REF!</definedName>
    <definedName name="Period">#REF!</definedName>
    <definedName name="PeriodEnd">#REF!</definedName>
    <definedName name="Periods">#REF!</definedName>
    <definedName name="PP">#REF!</definedName>
    <definedName name="q">#REF!</definedName>
    <definedName name="re">#REF!</definedName>
    <definedName name="rt">#REF!</definedName>
    <definedName name="sd">#REF!</definedName>
    <definedName name="sdfv">#REF!</definedName>
    <definedName name="ui">#REF!</definedName>
    <definedName name="Value">#REF!</definedName>
    <definedName name="vf">#REF!</definedName>
    <definedName name="View">#REF!</definedName>
    <definedName name="we">#REF!</definedName>
    <definedName name="WW">#REF!</definedName>
    <definedName name="xx">#REF!</definedName>
    <definedName name="Year">#REF!</definedName>
    <definedName name="ytystgf">#REF!</definedName>
    <definedName name="yu">#REF!</definedName>
    <definedName name="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F9" i="3"/>
  <c r="N14" i="1"/>
  <c r="G10" i="1"/>
  <c r="F10" i="1"/>
  <c r="G4" i="1"/>
  <c r="F4" i="1"/>
  <c r="C11" i="1"/>
  <c r="C10" i="1"/>
</calcChain>
</file>

<file path=xl/sharedStrings.xml><?xml version="1.0" encoding="utf-8"?>
<sst xmlns="http://schemas.openxmlformats.org/spreadsheetml/2006/main" count="1861" uniqueCount="251">
  <si>
    <t>Gerente</t>
  </si>
  <si>
    <t>Ventas</t>
  </si>
  <si>
    <t>Nombre</t>
  </si>
  <si>
    <t>Expectativa inversión 2018</t>
  </si>
  <si>
    <t>Inversión real 2018</t>
  </si>
  <si>
    <t>BUSCARV con # de columna DIGITADA</t>
  </si>
  <si>
    <t>Orlando</t>
  </si>
  <si>
    <t>ALBERT</t>
  </si>
  <si>
    <t>Juan</t>
  </si>
  <si>
    <t>Pedro</t>
  </si>
  <si>
    <t>BUSCAR V</t>
  </si>
  <si>
    <t>SI.ERROR</t>
  </si>
  <si>
    <t>Mail</t>
  </si>
  <si>
    <t>País de orígen</t>
  </si>
  <si>
    <t>Sector</t>
  </si>
  <si>
    <t>Intención frente a los proyectos</t>
  </si>
  <si>
    <t>Detalle inversión</t>
  </si>
  <si>
    <t>Conoce algún proyecto o no</t>
  </si>
  <si>
    <t>Calificación Feria (1-10)</t>
  </si>
  <si>
    <t>Calificación Proyectos (1-10)</t>
  </si>
  <si>
    <t>Inversión real 2017</t>
  </si>
  <si>
    <t>Inversión real 2016</t>
  </si>
  <si>
    <t>ALBERT@gmail.com</t>
  </si>
  <si>
    <t>COLOMBIA</t>
  </si>
  <si>
    <t>Educación</t>
  </si>
  <si>
    <t>Conocimiento</t>
  </si>
  <si>
    <t>Académico</t>
  </si>
  <si>
    <t>NO</t>
  </si>
  <si>
    <t>JOAQUIN</t>
  </si>
  <si>
    <t>JOAQUIN@gmail.com</t>
  </si>
  <si>
    <t>Tecnología</t>
  </si>
  <si>
    <t>Inversión</t>
  </si>
  <si>
    <t>Socio capitalista</t>
  </si>
  <si>
    <t>SI</t>
  </si>
  <si>
    <t>CESAR</t>
  </si>
  <si>
    <t>CESAR@gmail.com</t>
  </si>
  <si>
    <t>Construcción</t>
  </si>
  <si>
    <t>Trabajo</t>
  </si>
  <si>
    <t>Ofreciendo trabajo</t>
  </si>
  <si>
    <t>HUGO</t>
  </si>
  <si>
    <t>HUGO@gmail.com</t>
  </si>
  <si>
    <t>Socio de proyecto</t>
  </si>
  <si>
    <t>VALENTINA</t>
  </si>
  <si>
    <t>VALENTINA@gmail.com</t>
  </si>
  <si>
    <t>GERMAN</t>
  </si>
  <si>
    <t>GERMAN@gmail.com</t>
  </si>
  <si>
    <t>DAVID</t>
  </si>
  <si>
    <t>DAVID@gmail.com</t>
  </si>
  <si>
    <t>MIGUEL</t>
  </si>
  <si>
    <t>MIGUEL@gmail.com</t>
  </si>
  <si>
    <t>VICENTE</t>
  </si>
  <si>
    <t>VICENTE@gmail.com</t>
  </si>
  <si>
    <t>Agroindustrial</t>
  </si>
  <si>
    <t>ALVARO</t>
  </si>
  <si>
    <t>ALVARO@gmail.com</t>
  </si>
  <si>
    <t>Sector Real</t>
  </si>
  <si>
    <t>LUIS</t>
  </si>
  <si>
    <t>LUIS@gmail.com</t>
  </si>
  <si>
    <t>VENEZUELA</t>
  </si>
  <si>
    <t>DANIEL</t>
  </si>
  <si>
    <t>DANIEL@gmail.com</t>
  </si>
  <si>
    <t>JOSEP</t>
  </si>
  <si>
    <t>JOSEP@gmail.com</t>
  </si>
  <si>
    <t>Buscando trabajo</t>
  </si>
  <si>
    <t>EDUARDO</t>
  </si>
  <si>
    <t>EDUARDO@gmail.com</t>
  </si>
  <si>
    <t>LEONEL</t>
  </si>
  <si>
    <t>LEONEL@gmail.com</t>
  </si>
  <si>
    <t>JORDI</t>
  </si>
  <si>
    <t>JORDI@gmail.com</t>
  </si>
  <si>
    <t>ESTEBAN</t>
  </si>
  <si>
    <t>ESTEBAN@gmail.com</t>
  </si>
  <si>
    <t>JONATHAN</t>
  </si>
  <si>
    <t>JONATHAN@gmail.com</t>
  </si>
  <si>
    <t>FELIPE</t>
  </si>
  <si>
    <t>FELIPE@gmail.com</t>
  </si>
  <si>
    <t>BRASIL</t>
  </si>
  <si>
    <t>JOSE</t>
  </si>
  <si>
    <t>JOSE@gmail.com</t>
  </si>
  <si>
    <t>FELIX</t>
  </si>
  <si>
    <t>FELIX@gmail.com</t>
  </si>
  <si>
    <t>PABLO</t>
  </si>
  <si>
    <t>PABLO@gmail.com</t>
  </si>
  <si>
    <t>MANUEL</t>
  </si>
  <si>
    <t>MANUEL@gmail.com</t>
  </si>
  <si>
    <t>ARGENTINA</t>
  </si>
  <si>
    <t>LORENZO</t>
  </si>
  <si>
    <t>LORENZO@gmail.com</t>
  </si>
  <si>
    <t>ISAAC</t>
  </si>
  <si>
    <t>ISAAC@gmail.com</t>
  </si>
  <si>
    <t>MARIA</t>
  </si>
  <si>
    <t>MARIA@gmail.com</t>
  </si>
  <si>
    <t>ANGEL</t>
  </si>
  <si>
    <t>ANGEL@gmail.com</t>
  </si>
  <si>
    <t>ADOLFO</t>
  </si>
  <si>
    <t>ADOLFO@gmail.com</t>
  </si>
  <si>
    <t>ERNESTO</t>
  </si>
  <si>
    <t>ERNESTO@gmail.com</t>
  </si>
  <si>
    <t>RAFAEL</t>
  </si>
  <si>
    <t>RAFAEL@gmail.com</t>
  </si>
  <si>
    <t>TOMAS</t>
  </si>
  <si>
    <t>TOMAS@gmail.com</t>
  </si>
  <si>
    <t>MARCOS</t>
  </si>
  <si>
    <t>MARCOS@gmail.com</t>
  </si>
  <si>
    <t>MARIO</t>
  </si>
  <si>
    <t>MARIO@gmail.com</t>
  </si>
  <si>
    <t>ARTURO</t>
  </si>
  <si>
    <t>ARTURO@gmail.com</t>
  </si>
  <si>
    <t>EUGENIO</t>
  </si>
  <si>
    <t>EUGENIO@gmail.com</t>
  </si>
  <si>
    <t>JUAN</t>
  </si>
  <si>
    <t>JUAN@gmail.com</t>
  </si>
  <si>
    <t>Otro tipo</t>
  </si>
  <si>
    <t>GONZALO</t>
  </si>
  <si>
    <t>GONZALO@gmail.com</t>
  </si>
  <si>
    <t>ANTONIO</t>
  </si>
  <si>
    <t>ANTONIO@gmail.com</t>
  </si>
  <si>
    <t>EMILIO</t>
  </si>
  <si>
    <t>EMILIO@gmail.com</t>
  </si>
  <si>
    <t>AGUSTIN</t>
  </si>
  <si>
    <t>AGUSTIN@gmail.com</t>
  </si>
  <si>
    <t>JUAN PABLO</t>
  </si>
  <si>
    <t>JUAN PABLO@gmail.com</t>
  </si>
  <si>
    <t>FRANCISCO</t>
  </si>
  <si>
    <t>FRANCISCO@gmail.com</t>
  </si>
  <si>
    <t>MARC</t>
  </si>
  <si>
    <t>MARC@gmail.com</t>
  </si>
  <si>
    <t>ROBERTO</t>
  </si>
  <si>
    <t>ROBERTO@gmail.com</t>
  </si>
  <si>
    <t>CARLOS</t>
  </si>
  <si>
    <t>CARLOS@gmail.com</t>
  </si>
  <si>
    <t>JOEL</t>
  </si>
  <si>
    <t>JOEL@gmail.com</t>
  </si>
  <si>
    <t>MARIANO</t>
  </si>
  <si>
    <t>MARIANO@gmail.com</t>
  </si>
  <si>
    <t>OSCAR</t>
  </si>
  <si>
    <t>OSCAR@gmail.com</t>
  </si>
  <si>
    <t>ALEXANDER</t>
  </si>
  <si>
    <t>ALEXANDER@gmail.com</t>
  </si>
  <si>
    <t>BORJA</t>
  </si>
  <si>
    <t>BORJA@gmail.com</t>
  </si>
  <si>
    <t>ECUADOR</t>
  </si>
  <si>
    <t>RAUL</t>
  </si>
  <si>
    <t>RAUL@gmail.com</t>
  </si>
  <si>
    <t>ALEX</t>
  </si>
  <si>
    <t>ALEX@gmail.com</t>
  </si>
  <si>
    <t>URUGUAY</t>
  </si>
  <si>
    <t>IVAN</t>
  </si>
  <si>
    <t>IVAN@gmail.com</t>
  </si>
  <si>
    <t>SAMUEL</t>
  </si>
  <si>
    <t>SAMUEL@gmail.com</t>
  </si>
  <si>
    <t>ANDRES</t>
  </si>
  <si>
    <t>ANDRES@gmail.com</t>
  </si>
  <si>
    <t>NORA</t>
  </si>
  <si>
    <t>NORA@gmail.com</t>
  </si>
  <si>
    <t>CHILE</t>
  </si>
  <si>
    <t>ANDRÉS</t>
  </si>
  <si>
    <t>ANDRÉS@gmail.com</t>
  </si>
  <si>
    <t>CRISTIAN</t>
  </si>
  <si>
    <t>CRISTIAN@gmail.com</t>
  </si>
  <si>
    <t>JAVIER</t>
  </si>
  <si>
    <t>JAVIER@gmail.com</t>
  </si>
  <si>
    <t>BOLIVIA</t>
  </si>
  <si>
    <t>DOMINGO</t>
  </si>
  <si>
    <t>DOMINGO@gmail.com</t>
  </si>
  <si>
    <t>NICOLAS</t>
  </si>
  <si>
    <t>NICOLAS@gmail.com</t>
  </si>
  <si>
    <t>HECTOR</t>
  </si>
  <si>
    <t>HECTOR@gmail.com</t>
  </si>
  <si>
    <t>RICARDO</t>
  </si>
  <si>
    <t>RICARDO@gmail.com</t>
  </si>
  <si>
    <t>ALBERTO</t>
  </si>
  <si>
    <t>ALBERTO@gmail.com</t>
  </si>
  <si>
    <t>RUBEN</t>
  </si>
  <si>
    <t>RUBEN@gmail.com</t>
  </si>
  <si>
    <t>SEBASTIAN</t>
  </si>
  <si>
    <t>SEBASTIAN@gmail.com</t>
  </si>
  <si>
    <t>MOHAMED</t>
  </si>
  <si>
    <t>MOHAMED@gmail.com</t>
  </si>
  <si>
    <t>MARCO</t>
  </si>
  <si>
    <t>MARCO@gmail.com</t>
  </si>
  <si>
    <t>PERU</t>
  </si>
  <si>
    <t>SERGIO</t>
  </si>
  <si>
    <t>SERGIO@gmail.com</t>
  </si>
  <si>
    <t>RAMON</t>
  </si>
  <si>
    <t>RAMON@gmail.com</t>
  </si>
  <si>
    <t>GREGORIO</t>
  </si>
  <si>
    <t>GREGORIO@gmail.com</t>
  </si>
  <si>
    <t>JOAN</t>
  </si>
  <si>
    <t>JOAN@gmail.com</t>
  </si>
  <si>
    <t>ALFONSO</t>
  </si>
  <si>
    <t>ALFONSO@gmail.com</t>
  </si>
  <si>
    <t>GUILLERMO</t>
  </si>
  <si>
    <t>GUILLERMO@gmail.com</t>
  </si>
  <si>
    <t>CHRISTIAN</t>
  </si>
  <si>
    <t>CHRISTIAN@gmail.com</t>
  </si>
  <si>
    <t>MATEO</t>
  </si>
  <si>
    <t>MATEO@gmail.com</t>
  </si>
  <si>
    <t>JULIAN</t>
  </si>
  <si>
    <t>JULIAN@gmail.com</t>
  </si>
  <si>
    <t>CRISTOBAL</t>
  </si>
  <si>
    <t>CRISTOBAL@gmail.com</t>
  </si>
  <si>
    <t>RODRIGO</t>
  </si>
  <si>
    <t>RODRIGO@gmail.com</t>
  </si>
  <si>
    <t>JESUS</t>
  </si>
  <si>
    <t>JESUS@gmail.com</t>
  </si>
  <si>
    <t>OTRO PAÍS DEL MUNDO</t>
  </si>
  <si>
    <t>JORGE</t>
  </si>
  <si>
    <t>JORGE@gmail.com</t>
  </si>
  <si>
    <t>JULIO</t>
  </si>
  <si>
    <t>JULIO@gmail.com</t>
  </si>
  <si>
    <t>MARIA MÓNICA</t>
  </si>
  <si>
    <t>MARIA MÓNICA@gmail.com</t>
  </si>
  <si>
    <t>IGNACIO</t>
  </si>
  <si>
    <t>IGNACIO@gmail.com</t>
  </si>
  <si>
    <t>GABRIEL</t>
  </si>
  <si>
    <t>GABRIEL@gmail.com</t>
  </si>
  <si>
    <t>MARTIN</t>
  </si>
  <si>
    <t>MARTIN@gmail.com</t>
  </si>
  <si>
    <t>FERNANDO</t>
  </si>
  <si>
    <t>FERNANDO@gmail.com</t>
  </si>
  <si>
    <t>ALEJANDRO</t>
  </si>
  <si>
    <t>ALEJANDRO@gmail.com</t>
  </si>
  <si>
    <t>SANTIAGO</t>
  </si>
  <si>
    <t>SANTIAGO@gmail.com</t>
  </si>
  <si>
    <t>LUCAS</t>
  </si>
  <si>
    <t>LUCAS@gmail.com</t>
  </si>
  <si>
    <t>PEDRO</t>
  </si>
  <si>
    <t>PEDRO@gmail.com</t>
  </si>
  <si>
    <t>ENRIQUE</t>
  </si>
  <si>
    <t>ENRIQUE@gmail.com</t>
  </si>
  <si>
    <t>VICTOR</t>
  </si>
  <si>
    <t>VICTOR@gmail.com</t>
  </si>
  <si>
    <t>ALFREDO</t>
  </si>
  <si>
    <t>ALFREDO@gmail.com</t>
  </si>
  <si>
    <t>PARAGUAY</t>
  </si>
  <si>
    <t>DARIO</t>
  </si>
  <si>
    <t>DARIO@gmail.com</t>
  </si>
  <si>
    <t>DIEGO</t>
  </si>
  <si>
    <t>DIEGO@gmail.com</t>
  </si>
  <si>
    <t>ISMAEL</t>
  </si>
  <si>
    <t>ISMAEL@gmail.com</t>
  </si>
  <si>
    <t>JAIME</t>
  </si>
  <si>
    <t>JAIME@gmail.com</t>
  </si>
  <si>
    <t>SALVADOR</t>
  </si>
  <si>
    <t>SALVADOR@gmail.com</t>
  </si>
  <si>
    <t>ADRIAN</t>
  </si>
  <si>
    <t>ADRIAN@gmail.com</t>
  </si>
  <si>
    <t>NA</t>
  </si>
  <si>
    <t>BUSCARV con # de columna FORMULADA</t>
  </si>
  <si>
    <t>BUSCARV con # de columna - DIGITADA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</si>
</sst>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-&quot;$&quot;\ * #,##0_-;\-&quot;$&quot;\ * #,##0_-;_-&quot;$&quot;\ * &quot;-&quot;_-;_-@_-"/>
    <numFmt numFmtId="166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338D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64" fontId="0" fillId="0" borderId="1" xfId="2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3" borderId="1" xfId="2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Fill="1" applyBorder="1"/>
    <xf numFmtId="0" fontId="0" fillId="0" borderId="1" xfId="0" applyFont="1" applyBorder="1"/>
    <xf numFmtId="164" fontId="0" fillId="0" borderId="1" xfId="2" applyFont="1" applyFill="1" applyBorder="1" applyAlignment="1">
      <alignment vertical="center"/>
    </xf>
    <xf numFmtId="164" fontId="0" fillId="4" borderId="1" xfId="2" applyFont="1" applyFill="1" applyBorder="1" applyAlignment="1">
      <alignment vertical="center"/>
    </xf>
    <xf numFmtId="0" fontId="1" fillId="0" borderId="1" xfId="3" applyFill="1" applyBorder="1"/>
    <xf numFmtId="0" fontId="6" fillId="0" borderId="1" xfId="0" applyFont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3" applyFill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2" fillId="0" borderId="0" xfId="0" applyFont="1"/>
    <xf numFmtId="164" fontId="0" fillId="5" borderId="1" xfId="2" applyFont="1" applyFill="1" applyBorder="1" applyAlignment="1">
      <alignment vertical="center"/>
    </xf>
    <xf numFmtId="166" fontId="0" fillId="0" borderId="1" xfId="1" applyNumberFormat="1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4">
    <cellStyle name="20% - Énfasis2" xfId="3" builtinId="34"/>
    <cellStyle name="Moneda" xfId="1" builtinId="4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171449</xdr:rowOff>
    </xdr:from>
    <xdr:to>
      <xdr:col>7</xdr:col>
      <xdr:colOff>428625</xdr:colOff>
      <xdr:row>4</xdr:row>
      <xdr:rowOff>85724</xdr:rowOff>
    </xdr:to>
    <xdr:sp macro="" textlink="">
      <xdr:nvSpPr>
        <xdr:cNvPr id="2" name="TextBox 1"/>
        <xdr:cNvSpPr txBox="1"/>
      </xdr:nvSpPr>
      <xdr:spPr>
        <a:xfrm>
          <a:off x="619125" y="171449"/>
          <a:ext cx="71532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 b="1"/>
            <a:t>Reto</a:t>
          </a:r>
          <a:r>
            <a:rPr lang="es-CO" sz="1100"/>
            <a:t>.</a:t>
          </a:r>
          <a:r>
            <a:rPr lang="es-CO" sz="1100" baseline="0"/>
            <a:t> </a:t>
          </a:r>
          <a:r>
            <a:rPr lang="es-CO" sz="1100"/>
            <a:t>Completar la información que está en gris con base en la tabla que está completa (Base de datos). El elemento en común debe ser el correo electrónico.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rcicios%20Completos%20Exce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guzman/Desktop/FGB/Taller%20Excel/Taller%20Excel%20M&#243;dulo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bogweb60.co.kworld.kpmg.com/Gerencia/Asistente/Diana%20Arevalo/2010-2011/Plan%20FY11%20Versi&#243;n%20Final/My%20Documents/DATOS/EXCEL/2002-2003/LA%20Budget%20Template%20FY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ctura"/>
      <sheetName val="Hja Grabación"/>
      <sheetName val="#3#"/>
      <sheetName val="#4#"/>
      <sheetName val="#5#"/>
      <sheetName val="#6#"/>
      <sheetName val="#7#"/>
      <sheetName val="#8#"/>
      <sheetName val="Reto 1"/>
      <sheetName val="#9#"/>
      <sheetName val="#10#"/>
      <sheetName val="#11#"/>
      <sheetName val="#12#"/>
      <sheetName val="#13#"/>
      <sheetName val="#14#"/>
      <sheetName val="Reto 5"/>
      <sheetName val="#15#"/>
      <sheetName val="#16#"/>
      <sheetName val="#16.2#"/>
      <sheetName val="#Reto 6"/>
      <sheetName val="#17#"/>
      <sheetName val="#18#"/>
      <sheetName val="#19#"/>
      <sheetName val="#20#"/>
      <sheetName val="#21#"/>
      <sheetName val="Solución 21"/>
      <sheetName val="#Reto 10"/>
      <sheetName val="Solución reto"/>
      <sheetName val="#22#"/>
      <sheetName val="#23#"/>
      <sheetName val="#24#"/>
      <sheetName val="#Reto 11"/>
      <sheetName val="#25#"/>
      <sheetName val="#26"/>
      <sheetName val="#26.2"/>
      <sheetName val="#27#"/>
      <sheetName val="#28#"/>
      <sheetName val="#29"/>
    </sheetNames>
    <sheetDataSet>
      <sheetData sheetId="0"/>
      <sheetData sheetId="1"/>
      <sheetData sheetId="2"/>
      <sheetData sheetId="3"/>
      <sheetData sheetId="4"/>
      <sheetData sheetId="5">
        <row r="14">
          <cell r="E14" t="str">
            <v>Trabajo</v>
          </cell>
        </row>
        <row r="15">
          <cell r="E15" t="str">
            <v>Inversión</v>
          </cell>
        </row>
        <row r="16">
          <cell r="E16" t="str">
            <v>Conocimiento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aso - 1"/>
      <sheetName val="Repaso - 2"/>
      <sheetName val="Repaso - 3"/>
      <sheetName val="M2 - 1.1"/>
      <sheetName val="M2 - 1.2"/>
      <sheetName val="M2 - 1.3"/>
      <sheetName val="M2 - 1.4"/>
      <sheetName val="M2 - 1.4 Resuelto"/>
      <sheetName val="M2 - 2.1"/>
      <sheetName val="Ejercicio F2 - 1"/>
      <sheetName val="1. Resuelto"/>
      <sheetName val="2. Resuelto"/>
      <sheetName val="3. Resuelto"/>
      <sheetName val="1."/>
      <sheetName val="2."/>
      <sheetName val="3."/>
      <sheetName val="TD"/>
      <sheetName val="4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63">
          <cell r="F163" t="str">
            <v>Alain</v>
          </cell>
        </row>
        <row r="164">
          <cell r="F164" t="str">
            <v>Fabián</v>
          </cell>
        </row>
        <row r="165">
          <cell r="F165" t="str">
            <v>Claudio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 Sheet"/>
      <sheetName val="Instructions - English"/>
      <sheetName val="Instructions - Spanish"/>
      <sheetName val="Input"/>
      <sheetName val="Total Firm"/>
      <sheetName val="ASSURANCE"/>
      <sheetName val="FAS"/>
      <sheetName val="TAX"/>
      <sheetName val="UNALLOCATED FIRMWIDE COSTS"/>
      <sheetName val="BMP"/>
      <sheetName val="ABAS"/>
      <sheetName val="IAS"/>
      <sheetName val="IRM"/>
      <sheetName val="QUAL"/>
      <sheetName val="Outsourcing"/>
      <sheetName val="Executive Search"/>
      <sheetName val="CPFN"/>
      <sheetName val="CPRC"/>
      <sheetName val="FLMM"/>
      <sheetName val="TRAN"/>
      <sheetName val="FTAX"/>
      <sheetName val="PFP"/>
      <sheetName val="SALT"/>
      <sheetName val="INTS"/>
      <sheetName val="ECS"/>
      <sheetName val="TTM"/>
      <sheetName val="IET"/>
      <sheetName val="Legal Services"/>
      <sheetName val="Other Tax"/>
      <sheetName val="TaxOther"/>
      <sheetName val="Information Services"/>
      <sheetName val="Finance &amp; Accounting"/>
      <sheetName val="Human Resources"/>
      <sheetName val="Marketing"/>
      <sheetName val="Facilities"/>
      <sheetName val="Interest"/>
      <sheetName val="International"/>
      <sheetName val="Practice Protection"/>
      <sheetName val="Income Tax"/>
      <sheetName val="Firmwide Other"/>
      <sheetName val="Products Description"/>
      <sheetName val="P&amp;L Expenses Detail - English"/>
      <sheetName val="P&amp;L Expenses Detail - Spanish"/>
      <sheetName val="Firmwide Allocation - English"/>
      <sheetName val="Firmwide Allocation - Spanish"/>
      <sheetName val="Upload_BMP_ORG9"/>
      <sheetName val="Upload_ABAS_ORG9"/>
      <sheetName val="Upload_IAS_ORG9"/>
      <sheetName val="Upload_IRM_ORG9"/>
      <sheetName val="Upload_QUAL_ORG9"/>
      <sheetName val="Upload_Outsourcing_ORG9"/>
      <sheetName val="Upload_Executive Search_ORG9"/>
      <sheetName val="Upload_CPFN_ORG9"/>
      <sheetName val="Upload_CPRC_ORG9"/>
      <sheetName val="Upload_FLMM_ORG9"/>
      <sheetName val="Upload_TRAN_ORG9"/>
      <sheetName val="Upload_FTAX_ORG9"/>
      <sheetName val="Upload_PFP_ORG9"/>
      <sheetName val="Upload_SALT_ORG9"/>
      <sheetName val="Upload_INTS_ORG9"/>
      <sheetName val="Upload_ECS_ORG9"/>
      <sheetName val="Upload_TTM_ORG9"/>
      <sheetName val="Upload_IET_ORG9"/>
      <sheetName val="Upload_TAXOTHER_ORG9"/>
      <sheetName val="Upload_IT_ORG9"/>
      <sheetName val="Upload_F&amp;A_ORG9"/>
      <sheetName val="Upload_HR_ORG9"/>
      <sheetName val="Upload_MKTG_ORG9"/>
      <sheetName val="Upload_Facilities_ORG9"/>
      <sheetName val="Upload_Interest_ORG9"/>
      <sheetName val="Upload_International_ORG9"/>
      <sheetName val="Upload_Practice_Protection_ORG9"/>
      <sheetName val="Upload_Income_Tax_ORG9"/>
      <sheetName val="Upload_FWCost_Other_ORG9"/>
    </sheetNames>
    <sheetDataSet>
      <sheetData sheetId="0" refreshError="1"/>
      <sheetData sheetId="1" refreshError="1"/>
      <sheetData sheetId="2" refreshError="1"/>
      <sheetData sheetId="3" refreshError="1">
        <row r="27">
          <cell r="C27" t="str">
            <v>Colombia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3:N113"/>
  <sheetViews>
    <sheetView zoomScaleNormal="100" workbookViewId="0">
      <selection activeCell="B13" sqref="B13"/>
    </sheetView>
  </sheetViews>
  <sheetFormatPr baseColWidth="10" defaultColWidth="9.140625" defaultRowHeight="15" x14ac:dyDescent="0.25"/>
  <cols>
    <col min="2" max="2" width="15.140625" bestFit="1" customWidth="1"/>
    <col min="3" max="3" width="22" bestFit="1" customWidth="1"/>
    <col min="4" max="4" width="13.7109375" bestFit="1" customWidth="1"/>
    <col min="5" max="5" width="19.7109375" customWidth="1"/>
    <col min="6" max="6" width="20.85546875" bestFit="1" customWidth="1"/>
    <col min="7" max="9" width="16.42578125" customWidth="1"/>
    <col min="10" max="10" width="18.42578125" customWidth="1"/>
    <col min="11" max="11" width="16" customWidth="1"/>
    <col min="12" max="12" width="14.7109375" customWidth="1"/>
    <col min="13" max="13" width="13.5703125" customWidth="1"/>
    <col min="14" max="14" width="18.42578125" customWidth="1"/>
    <col min="15" max="15" width="5.28515625" customWidth="1"/>
  </cols>
  <sheetData>
    <row r="3" spans="2:14" s="2" customFormat="1" ht="30" x14ac:dyDescent="0.25">
      <c r="B3" s="1" t="s">
        <v>0</v>
      </c>
      <c r="C3" s="1" t="s">
        <v>1</v>
      </c>
      <c r="E3" s="3" t="s">
        <v>2</v>
      </c>
      <c r="F3" s="3" t="s">
        <v>3</v>
      </c>
      <c r="G3" s="3" t="s">
        <v>4</v>
      </c>
      <c r="H3" s="2" t="s">
        <v>5</v>
      </c>
    </row>
    <row r="4" spans="2:14" s="2" customFormat="1" x14ac:dyDescent="0.25">
      <c r="B4" s="4" t="s">
        <v>6</v>
      </c>
      <c r="C4" s="5">
        <v>10</v>
      </c>
      <c r="E4" s="6" t="s">
        <v>28</v>
      </c>
      <c r="F4" s="27">
        <f>+VLOOKUP(E4,$B$14:$L$113,10,FALSE)</f>
        <v>10000000</v>
      </c>
      <c r="G4" s="27">
        <f>+VLOOKUP(E4,$B$14:$L$113,11,FALSE)</f>
        <v>40848959</v>
      </c>
    </row>
    <row r="5" spans="2:14" s="2" customFormat="1" x14ac:dyDescent="0.25">
      <c r="B5" s="4" t="s">
        <v>8</v>
      </c>
      <c r="C5" s="5">
        <v>20</v>
      </c>
    </row>
    <row r="6" spans="2:14" s="2" customFormat="1" x14ac:dyDescent="0.25">
      <c r="B6" s="4" t="s">
        <v>9</v>
      </c>
      <c r="C6" s="5">
        <v>30</v>
      </c>
    </row>
    <row r="7" spans="2:14" s="2" customFormat="1" x14ac:dyDescent="0.25"/>
    <row r="8" spans="2:14" s="2" customFormat="1" x14ac:dyDescent="0.25">
      <c r="B8" s="7" t="s">
        <v>10</v>
      </c>
      <c r="C8" s="7"/>
      <c r="F8" s="8">
        <v>10</v>
      </c>
      <c r="G8" s="8">
        <v>11</v>
      </c>
    </row>
    <row r="9" spans="2:14" s="2" customFormat="1" ht="30" x14ac:dyDescent="0.25">
      <c r="B9" s="1" t="s">
        <v>0</v>
      </c>
      <c r="C9" s="1" t="s">
        <v>1</v>
      </c>
      <c r="E9" s="3" t="s">
        <v>2</v>
      </c>
      <c r="F9" s="3" t="s">
        <v>3</v>
      </c>
      <c r="G9" s="3" t="s">
        <v>4</v>
      </c>
      <c r="H9" s="2" t="s">
        <v>249</v>
      </c>
    </row>
    <row r="10" spans="2:14" s="2" customFormat="1" x14ac:dyDescent="0.25">
      <c r="B10" s="6" t="s">
        <v>248</v>
      </c>
      <c r="C10" s="9" t="e">
        <f>+VLOOKUP(B10,$B$4:$C$6,2,FALSE)</f>
        <v>#N/A</v>
      </c>
      <c r="E10" s="6" t="s">
        <v>28</v>
      </c>
      <c r="F10" s="27">
        <f>+VLOOKUP(E10,$B$14:$L$113,F8,FALSE)</f>
        <v>10000000</v>
      </c>
      <c r="G10" s="27">
        <f>+VLOOKUP(E10,$B$14:$L$113,G8,FALSE)</f>
        <v>40848959</v>
      </c>
    </row>
    <row r="11" spans="2:14" x14ac:dyDescent="0.25">
      <c r="B11" s="10" t="s">
        <v>11</v>
      </c>
      <c r="C11" s="25" t="str">
        <f>+IFERROR(VLOOKUP(B10,$B$4:$C$6,2,FALSE),"")</f>
        <v/>
      </c>
    </row>
    <row r="13" spans="2:14" ht="45" customHeight="1" x14ac:dyDescent="0.25">
      <c r="B13" s="3" t="s">
        <v>2</v>
      </c>
      <c r="C13" s="3" t="s">
        <v>12</v>
      </c>
      <c r="D13" s="3" t="s">
        <v>13</v>
      </c>
      <c r="E13" s="3" t="s">
        <v>14</v>
      </c>
      <c r="F13" s="11" t="s">
        <v>15</v>
      </c>
      <c r="G13" s="11" t="s">
        <v>16</v>
      </c>
      <c r="H13" s="3" t="s">
        <v>17</v>
      </c>
      <c r="I13" s="3" t="s">
        <v>18</v>
      </c>
      <c r="J13" s="3" t="s">
        <v>19</v>
      </c>
      <c r="K13" s="3" t="s">
        <v>3</v>
      </c>
      <c r="L13" s="3" t="s">
        <v>4</v>
      </c>
      <c r="M13" s="3" t="s">
        <v>20</v>
      </c>
      <c r="N13" s="3" t="s">
        <v>21</v>
      </c>
    </row>
    <row r="14" spans="2:14" x14ac:dyDescent="0.25">
      <c r="B14" s="6" t="s">
        <v>7</v>
      </c>
      <c r="C14" s="12" t="s">
        <v>22</v>
      </c>
      <c r="D14" s="13" t="s">
        <v>23</v>
      </c>
      <c r="E14" s="14" t="s">
        <v>24</v>
      </c>
      <c r="F14" s="13" t="s">
        <v>25</v>
      </c>
      <c r="G14" s="13" t="s">
        <v>26</v>
      </c>
      <c r="H14" s="13" t="s">
        <v>27</v>
      </c>
      <c r="I14" s="13">
        <v>3</v>
      </c>
      <c r="J14" s="13">
        <v>8</v>
      </c>
      <c r="K14" s="26">
        <v>0</v>
      </c>
      <c r="L14" s="26">
        <v>0</v>
      </c>
      <c r="M14" s="16"/>
      <c r="N14" s="16">
        <f>+VLOOKUP(B14,'Base de datos'!$B$4:$N$103,13,FALSE)</f>
        <v>47643060</v>
      </c>
    </row>
    <row r="15" spans="2:14" x14ac:dyDescent="0.25">
      <c r="B15" s="6" t="s">
        <v>28</v>
      </c>
      <c r="C15" s="12" t="s">
        <v>29</v>
      </c>
      <c r="D15" s="13" t="s">
        <v>23</v>
      </c>
      <c r="E15" s="14" t="s">
        <v>30</v>
      </c>
      <c r="F15" s="17" t="s">
        <v>31</v>
      </c>
      <c r="G15" s="13" t="s">
        <v>32</v>
      </c>
      <c r="H15" s="13" t="s">
        <v>33</v>
      </c>
      <c r="I15" s="13">
        <v>8</v>
      </c>
      <c r="J15" s="13">
        <v>7</v>
      </c>
      <c r="K15" s="15">
        <v>10000000</v>
      </c>
      <c r="L15" s="15">
        <v>40848959</v>
      </c>
      <c r="M15" s="16"/>
      <c r="N15" s="16"/>
    </row>
    <row r="16" spans="2:14" x14ac:dyDescent="0.25">
      <c r="B16" s="6" t="s">
        <v>34</v>
      </c>
      <c r="C16" s="12" t="s">
        <v>35</v>
      </c>
      <c r="D16" s="13" t="s">
        <v>23</v>
      </c>
      <c r="E16" s="14" t="s">
        <v>36</v>
      </c>
      <c r="F16" s="13" t="s">
        <v>37</v>
      </c>
      <c r="G16" s="18" t="s">
        <v>38</v>
      </c>
      <c r="H16" s="13" t="s">
        <v>27</v>
      </c>
      <c r="I16" s="13">
        <v>5</v>
      </c>
      <c r="J16" s="13">
        <v>10</v>
      </c>
      <c r="K16" s="15">
        <v>0</v>
      </c>
      <c r="L16" s="15">
        <v>0</v>
      </c>
      <c r="M16" s="16"/>
      <c r="N16" s="16"/>
    </row>
    <row r="17" spans="2:14" x14ac:dyDescent="0.25">
      <c r="B17" s="6" t="s">
        <v>39</v>
      </c>
      <c r="C17" s="12" t="s">
        <v>40</v>
      </c>
      <c r="D17" s="13" t="s">
        <v>23</v>
      </c>
      <c r="E17" s="14" t="s">
        <v>30</v>
      </c>
      <c r="F17" s="17" t="s">
        <v>31</v>
      </c>
      <c r="G17" s="13" t="s">
        <v>41</v>
      </c>
      <c r="H17" s="13" t="s">
        <v>27</v>
      </c>
      <c r="I17" s="13">
        <v>4</v>
      </c>
      <c r="J17" s="13">
        <v>8</v>
      </c>
      <c r="K17" s="15">
        <v>10000000</v>
      </c>
      <c r="L17" s="15">
        <v>78308880</v>
      </c>
      <c r="M17" s="16"/>
      <c r="N17" s="16"/>
    </row>
    <row r="18" spans="2:14" x14ac:dyDescent="0.25">
      <c r="B18" s="6" t="s">
        <v>42</v>
      </c>
      <c r="C18" s="12" t="s">
        <v>43</v>
      </c>
      <c r="D18" s="13" t="s">
        <v>23</v>
      </c>
      <c r="E18" s="14" t="s">
        <v>36</v>
      </c>
      <c r="F18" s="17" t="s">
        <v>31</v>
      </c>
      <c r="G18" s="13" t="s">
        <v>32</v>
      </c>
      <c r="H18" s="13" t="s">
        <v>27</v>
      </c>
      <c r="I18" s="13">
        <v>4</v>
      </c>
      <c r="J18" s="13">
        <v>9</v>
      </c>
      <c r="K18" s="15">
        <v>50000000</v>
      </c>
      <c r="L18" s="15">
        <v>2910571</v>
      </c>
      <c r="M18" s="16"/>
      <c r="N18" s="16"/>
    </row>
    <row r="19" spans="2:14" x14ac:dyDescent="0.25">
      <c r="B19" s="6" t="s">
        <v>44</v>
      </c>
      <c r="C19" s="12" t="s">
        <v>45</v>
      </c>
      <c r="D19" s="13" t="s">
        <v>23</v>
      </c>
      <c r="E19" s="14" t="s">
        <v>30</v>
      </c>
      <c r="F19" s="17" t="s">
        <v>31</v>
      </c>
      <c r="G19" s="13" t="s">
        <v>41</v>
      </c>
      <c r="H19" s="13" t="s">
        <v>27</v>
      </c>
      <c r="I19" s="13">
        <v>9</v>
      </c>
      <c r="J19" s="13">
        <v>7</v>
      </c>
      <c r="K19" s="15">
        <v>90000000</v>
      </c>
      <c r="L19" s="15">
        <v>50075523</v>
      </c>
      <c r="M19" s="16"/>
      <c r="N19" s="16"/>
    </row>
    <row r="20" spans="2:14" x14ac:dyDescent="0.25">
      <c r="B20" s="6" t="s">
        <v>46</v>
      </c>
      <c r="C20" s="12" t="s">
        <v>47</v>
      </c>
      <c r="D20" s="13" t="s">
        <v>23</v>
      </c>
      <c r="E20" s="14" t="s">
        <v>30</v>
      </c>
      <c r="F20" s="13" t="s">
        <v>37</v>
      </c>
      <c r="G20" s="18" t="s">
        <v>38</v>
      </c>
      <c r="H20" s="13" t="s">
        <v>27</v>
      </c>
      <c r="I20" s="13">
        <v>5</v>
      </c>
      <c r="J20" s="13">
        <v>9</v>
      </c>
      <c r="K20" s="5">
        <v>0</v>
      </c>
      <c r="L20" s="15">
        <v>0</v>
      </c>
      <c r="M20" s="16"/>
      <c r="N20" s="16"/>
    </row>
    <row r="21" spans="2:14" x14ac:dyDescent="0.25">
      <c r="B21" s="6" t="s">
        <v>48</v>
      </c>
      <c r="C21" s="12" t="s">
        <v>49</v>
      </c>
      <c r="D21" s="13" t="s">
        <v>23</v>
      </c>
      <c r="E21" s="14" t="s">
        <v>30</v>
      </c>
      <c r="F21" s="17" t="s">
        <v>31</v>
      </c>
      <c r="G21" s="13" t="s">
        <v>32</v>
      </c>
      <c r="H21" s="13" t="s">
        <v>33</v>
      </c>
      <c r="I21" s="13">
        <v>8</v>
      </c>
      <c r="J21" s="13">
        <v>10</v>
      </c>
      <c r="K21" s="5">
        <v>1000000</v>
      </c>
      <c r="L21" s="15">
        <v>5305190</v>
      </c>
      <c r="M21" s="16"/>
      <c r="N21" s="16"/>
    </row>
    <row r="22" spans="2:14" ht="28.5" customHeight="1" x14ac:dyDescent="0.25">
      <c r="B22" s="6" t="s">
        <v>50</v>
      </c>
      <c r="C22" s="12" t="s">
        <v>51</v>
      </c>
      <c r="D22" s="19" t="s">
        <v>23</v>
      </c>
      <c r="E22" s="20" t="s">
        <v>52</v>
      </c>
      <c r="F22" s="19" t="s">
        <v>37</v>
      </c>
      <c r="G22" s="21" t="s">
        <v>38</v>
      </c>
      <c r="H22" s="19" t="s">
        <v>33</v>
      </c>
      <c r="I22" s="13">
        <v>8</v>
      </c>
      <c r="J22" s="13">
        <v>3</v>
      </c>
      <c r="K22" s="15">
        <v>0</v>
      </c>
      <c r="L22" s="15">
        <v>0</v>
      </c>
      <c r="M22" s="16"/>
      <c r="N22" s="16"/>
    </row>
    <row r="23" spans="2:14" x14ac:dyDescent="0.25">
      <c r="B23" s="6" t="s">
        <v>53</v>
      </c>
      <c r="C23" s="12" t="s">
        <v>54</v>
      </c>
      <c r="D23" s="13" t="s">
        <v>23</v>
      </c>
      <c r="E23" s="14" t="s">
        <v>55</v>
      </c>
      <c r="F23" s="17" t="s">
        <v>31</v>
      </c>
      <c r="G23" s="13" t="s">
        <v>41</v>
      </c>
      <c r="H23" s="13" t="s">
        <v>27</v>
      </c>
      <c r="I23" s="13">
        <v>5</v>
      </c>
      <c r="J23" s="13">
        <v>9</v>
      </c>
      <c r="K23" s="15">
        <v>10000000</v>
      </c>
      <c r="L23" s="15">
        <v>38941670</v>
      </c>
      <c r="M23" s="16"/>
      <c r="N23" s="16"/>
    </row>
    <row r="24" spans="2:14" x14ac:dyDescent="0.25">
      <c r="B24" s="6" t="s">
        <v>56</v>
      </c>
      <c r="C24" s="12" t="s">
        <v>57</v>
      </c>
      <c r="D24" s="18" t="s">
        <v>58</v>
      </c>
      <c r="E24" s="14" t="s">
        <v>30</v>
      </c>
      <c r="F24" s="17" t="s">
        <v>31</v>
      </c>
      <c r="G24" s="13" t="s">
        <v>41</v>
      </c>
      <c r="H24" s="13" t="s">
        <v>27</v>
      </c>
      <c r="I24" s="13">
        <v>4</v>
      </c>
      <c r="J24" s="13">
        <v>5</v>
      </c>
      <c r="K24" s="5">
        <v>1000000</v>
      </c>
      <c r="L24" s="15">
        <v>28926771</v>
      </c>
      <c r="M24" s="16"/>
      <c r="N24" s="16"/>
    </row>
    <row r="25" spans="2:14" x14ac:dyDescent="0.25">
      <c r="B25" s="6" t="s">
        <v>59</v>
      </c>
      <c r="C25" s="12" t="s">
        <v>60</v>
      </c>
      <c r="D25" s="13" t="s">
        <v>23</v>
      </c>
      <c r="E25" s="14" t="s">
        <v>30</v>
      </c>
      <c r="F25" s="17" t="s">
        <v>31</v>
      </c>
      <c r="G25" s="13" t="s">
        <v>41</v>
      </c>
      <c r="H25" s="13" t="s">
        <v>27</v>
      </c>
      <c r="I25" s="13">
        <v>3</v>
      </c>
      <c r="J25" s="13">
        <v>8</v>
      </c>
      <c r="K25" s="5">
        <v>1000000</v>
      </c>
      <c r="L25" s="15">
        <v>34252074</v>
      </c>
      <c r="M25" s="16"/>
      <c r="N25" s="16"/>
    </row>
    <row r="26" spans="2:14" x14ac:dyDescent="0.25">
      <c r="B26" s="6" t="s">
        <v>61</v>
      </c>
      <c r="C26" s="12" t="s">
        <v>62</v>
      </c>
      <c r="D26" s="13" t="s">
        <v>23</v>
      </c>
      <c r="E26" s="14" t="s">
        <v>36</v>
      </c>
      <c r="F26" s="13" t="s">
        <v>37</v>
      </c>
      <c r="G26" s="18" t="s">
        <v>63</v>
      </c>
      <c r="H26" s="13" t="s">
        <v>27</v>
      </c>
      <c r="I26" s="13">
        <v>7</v>
      </c>
      <c r="J26" s="13">
        <v>9</v>
      </c>
      <c r="K26" s="15">
        <v>0</v>
      </c>
      <c r="L26" s="15">
        <v>0</v>
      </c>
      <c r="M26" s="16"/>
      <c r="N26" s="16"/>
    </row>
    <row r="27" spans="2:14" x14ac:dyDescent="0.25">
      <c r="B27" s="6" t="s">
        <v>64</v>
      </c>
      <c r="C27" s="12" t="s">
        <v>65</v>
      </c>
      <c r="D27" s="13" t="s">
        <v>23</v>
      </c>
      <c r="E27" s="14" t="s">
        <v>30</v>
      </c>
      <c r="F27" s="13" t="s">
        <v>37</v>
      </c>
      <c r="G27" s="18" t="s">
        <v>63</v>
      </c>
      <c r="H27" s="13" t="s">
        <v>33</v>
      </c>
      <c r="I27" s="13">
        <v>4</v>
      </c>
      <c r="J27" s="13">
        <v>8</v>
      </c>
      <c r="K27" s="15">
        <v>0</v>
      </c>
      <c r="L27" s="15">
        <v>0</v>
      </c>
      <c r="M27" s="16"/>
      <c r="N27" s="16"/>
    </row>
    <row r="28" spans="2:14" x14ac:dyDescent="0.25">
      <c r="B28" s="6" t="s">
        <v>66</v>
      </c>
      <c r="C28" s="12" t="s">
        <v>67</v>
      </c>
      <c r="D28" s="13" t="s">
        <v>23</v>
      </c>
      <c r="E28" s="14" t="s">
        <v>55</v>
      </c>
      <c r="F28" s="17" t="s">
        <v>31</v>
      </c>
      <c r="G28" s="13" t="s">
        <v>32</v>
      </c>
      <c r="H28" s="13" t="s">
        <v>27</v>
      </c>
      <c r="I28" s="13">
        <v>9</v>
      </c>
      <c r="J28" s="13">
        <v>10</v>
      </c>
      <c r="K28" s="15">
        <v>20000000</v>
      </c>
      <c r="L28" s="15">
        <v>32346156</v>
      </c>
      <c r="M28" s="16"/>
      <c r="N28" s="16"/>
    </row>
    <row r="29" spans="2:14" x14ac:dyDescent="0.25">
      <c r="B29" s="6" t="s">
        <v>68</v>
      </c>
      <c r="C29" s="12" t="s">
        <v>69</v>
      </c>
      <c r="D29" s="13" t="s">
        <v>23</v>
      </c>
      <c r="E29" s="14" t="s">
        <v>24</v>
      </c>
      <c r="F29" s="13" t="s">
        <v>25</v>
      </c>
      <c r="G29" s="13" t="s">
        <v>26</v>
      </c>
      <c r="H29" s="13" t="s">
        <v>27</v>
      </c>
      <c r="I29" s="13">
        <v>4</v>
      </c>
      <c r="J29" s="13">
        <v>6</v>
      </c>
      <c r="K29" s="15">
        <v>0</v>
      </c>
      <c r="L29" s="15">
        <v>0</v>
      </c>
      <c r="M29" s="16"/>
      <c r="N29" s="16"/>
    </row>
    <row r="30" spans="2:14" ht="15" customHeight="1" x14ac:dyDescent="0.25">
      <c r="B30" s="6" t="s">
        <v>70</v>
      </c>
      <c r="C30" s="12" t="s">
        <v>71</v>
      </c>
      <c r="D30" s="13" t="s">
        <v>23</v>
      </c>
      <c r="E30" s="14" t="s">
        <v>30</v>
      </c>
      <c r="F30" s="13" t="s">
        <v>31</v>
      </c>
      <c r="G30" s="13" t="s">
        <v>32</v>
      </c>
      <c r="H30" s="13" t="s">
        <v>27</v>
      </c>
      <c r="I30" s="13">
        <v>5</v>
      </c>
      <c r="J30" s="13">
        <v>7</v>
      </c>
      <c r="K30" s="15">
        <v>100000000</v>
      </c>
      <c r="L30" s="15">
        <v>72903049</v>
      </c>
      <c r="M30" s="16"/>
      <c r="N30" s="16"/>
    </row>
    <row r="31" spans="2:14" x14ac:dyDescent="0.25">
      <c r="B31" s="6" t="s">
        <v>72</v>
      </c>
      <c r="C31" s="12" t="s">
        <v>73</v>
      </c>
      <c r="D31" s="13" t="s">
        <v>23</v>
      </c>
      <c r="E31" s="14" t="s">
        <v>24</v>
      </c>
      <c r="F31" s="13" t="s">
        <v>25</v>
      </c>
      <c r="G31" s="13" t="s">
        <v>26</v>
      </c>
      <c r="H31" s="13" t="s">
        <v>27</v>
      </c>
      <c r="I31" s="13">
        <v>6</v>
      </c>
      <c r="J31" s="13">
        <v>7</v>
      </c>
      <c r="K31" s="15">
        <v>0</v>
      </c>
      <c r="L31" s="15">
        <v>0</v>
      </c>
      <c r="M31" s="16"/>
      <c r="N31" s="16"/>
    </row>
    <row r="32" spans="2:14" ht="15" customHeight="1" x14ac:dyDescent="0.25">
      <c r="B32" s="6" t="s">
        <v>74</v>
      </c>
      <c r="C32" s="12" t="s">
        <v>75</v>
      </c>
      <c r="D32" s="22" t="s">
        <v>76</v>
      </c>
      <c r="E32" s="14" t="s">
        <v>55</v>
      </c>
      <c r="F32" s="13" t="s">
        <v>37</v>
      </c>
      <c r="G32" s="18" t="s">
        <v>63</v>
      </c>
      <c r="H32" s="13" t="s">
        <v>33</v>
      </c>
      <c r="I32" s="13">
        <v>9</v>
      </c>
      <c r="J32" s="13">
        <v>8</v>
      </c>
      <c r="K32" s="15">
        <v>0</v>
      </c>
      <c r="L32" s="15">
        <v>0</v>
      </c>
      <c r="M32" s="16"/>
      <c r="N32" s="16"/>
    </row>
    <row r="33" spans="2:14" x14ac:dyDescent="0.25">
      <c r="B33" s="6" t="s">
        <v>77</v>
      </c>
      <c r="C33" s="12" t="s">
        <v>78</v>
      </c>
      <c r="D33" s="13" t="s">
        <v>23</v>
      </c>
      <c r="E33" s="14" t="s">
        <v>30</v>
      </c>
      <c r="F33" s="17" t="s">
        <v>31</v>
      </c>
      <c r="G33" s="13" t="s">
        <v>41</v>
      </c>
      <c r="H33" s="13" t="s">
        <v>27</v>
      </c>
      <c r="I33" s="13">
        <v>5</v>
      </c>
      <c r="J33" s="13">
        <v>6</v>
      </c>
      <c r="K33" s="5">
        <v>1000000</v>
      </c>
      <c r="L33" s="15">
        <v>96696256</v>
      </c>
      <c r="M33" s="16"/>
      <c r="N33" s="16"/>
    </row>
    <row r="34" spans="2:14" x14ac:dyDescent="0.25">
      <c r="B34" s="6" t="s">
        <v>79</v>
      </c>
      <c r="C34" s="12" t="s">
        <v>80</v>
      </c>
      <c r="D34" s="13" t="s">
        <v>23</v>
      </c>
      <c r="E34" s="14" t="s">
        <v>30</v>
      </c>
      <c r="F34" s="17" t="s">
        <v>31</v>
      </c>
      <c r="G34" s="13" t="s">
        <v>41</v>
      </c>
      <c r="H34" s="13" t="s">
        <v>27</v>
      </c>
      <c r="I34" s="13">
        <v>6</v>
      </c>
      <c r="J34" s="13">
        <v>7</v>
      </c>
      <c r="K34" s="15">
        <v>10000000</v>
      </c>
      <c r="L34" s="15">
        <v>51531809</v>
      </c>
      <c r="M34" s="16"/>
      <c r="N34" s="16"/>
    </row>
    <row r="35" spans="2:14" x14ac:dyDescent="0.25">
      <c r="B35" s="6" t="s">
        <v>81</v>
      </c>
      <c r="C35" s="12" t="s">
        <v>82</v>
      </c>
      <c r="D35" s="13" t="s">
        <v>23</v>
      </c>
      <c r="E35" s="14" t="s">
        <v>52</v>
      </c>
      <c r="F35" s="13" t="s">
        <v>31</v>
      </c>
      <c r="G35" s="18" t="s">
        <v>32</v>
      </c>
      <c r="H35" s="13" t="s">
        <v>33</v>
      </c>
      <c r="I35" s="13">
        <v>6</v>
      </c>
      <c r="J35" s="13">
        <v>10</v>
      </c>
      <c r="K35" s="15">
        <v>0</v>
      </c>
      <c r="L35" s="15">
        <v>0</v>
      </c>
      <c r="M35" s="16"/>
      <c r="N35" s="16"/>
    </row>
    <row r="36" spans="2:14" x14ac:dyDescent="0.25">
      <c r="B36" s="6" t="s">
        <v>83</v>
      </c>
      <c r="C36" s="12" t="s">
        <v>84</v>
      </c>
      <c r="D36" s="18" t="s">
        <v>85</v>
      </c>
      <c r="E36" s="14" t="s">
        <v>55</v>
      </c>
      <c r="F36" s="13" t="s">
        <v>37</v>
      </c>
      <c r="G36" s="18" t="s">
        <v>38</v>
      </c>
      <c r="H36" s="13" t="s">
        <v>27</v>
      </c>
      <c r="I36" s="13">
        <v>8</v>
      </c>
      <c r="J36" s="13">
        <v>5</v>
      </c>
      <c r="K36" s="5">
        <v>0</v>
      </c>
      <c r="L36" s="15">
        <v>0</v>
      </c>
      <c r="M36" s="16"/>
      <c r="N36" s="16"/>
    </row>
    <row r="37" spans="2:14" ht="15" customHeight="1" x14ac:dyDescent="0.25">
      <c r="B37" s="6" t="s">
        <v>86</v>
      </c>
      <c r="C37" s="12" t="s">
        <v>87</v>
      </c>
      <c r="D37" s="13" t="s">
        <v>23</v>
      </c>
      <c r="E37" s="14" t="s">
        <v>52</v>
      </c>
      <c r="F37" s="17" t="s">
        <v>31</v>
      </c>
      <c r="G37" s="13" t="s">
        <v>32</v>
      </c>
      <c r="H37" s="13" t="s">
        <v>27</v>
      </c>
      <c r="I37" s="13">
        <v>7</v>
      </c>
      <c r="J37" s="13">
        <v>10</v>
      </c>
      <c r="K37" s="15">
        <v>20000000</v>
      </c>
      <c r="L37" s="15">
        <v>93037614</v>
      </c>
      <c r="M37" s="16"/>
      <c r="N37" s="16"/>
    </row>
    <row r="38" spans="2:14" x14ac:dyDescent="0.25">
      <c r="B38" s="6" t="s">
        <v>88</v>
      </c>
      <c r="C38" s="12" t="s">
        <v>89</v>
      </c>
      <c r="D38" s="13" t="s">
        <v>23</v>
      </c>
      <c r="E38" s="14" t="s">
        <v>30</v>
      </c>
      <c r="F38" s="17" t="s">
        <v>31</v>
      </c>
      <c r="G38" s="13" t="s">
        <v>32</v>
      </c>
      <c r="H38" s="13" t="s">
        <v>27</v>
      </c>
      <c r="I38" s="13">
        <v>9</v>
      </c>
      <c r="J38" s="13">
        <v>10</v>
      </c>
      <c r="K38" s="15">
        <v>90000000</v>
      </c>
      <c r="L38" s="15">
        <v>62088180</v>
      </c>
      <c r="M38" s="16"/>
      <c r="N38" s="16"/>
    </row>
    <row r="39" spans="2:14" x14ac:dyDescent="0.25">
      <c r="B39" s="6" t="s">
        <v>90</v>
      </c>
      <c r="C39" s="12" t="s">
        <v>91</v>
      </c>
      <c r="D39" s="13" t="s">
        <v>23</v>
      </c>
      <c r="E39" s="14" t="s">
        <v>55</v>
      </c>
      <c r="F39" s="17" t="s">
        <v>31</v>
      </c>
      <c r="G39" s="13" t="s">
        <v>32</v>
      </c>
      <c r="H39" s="13" t="s">
        <v>27</v>
      </c>
      <c r="I39" s="13">
        <v>3</v>
      </c>
      <c r="J39" s="13">
        <v>9</v>
      </c>
      <c r="K39" s="5">
        <v>1000000</v>
      </c>
      <c r="L39" s="15">
        <v>1160848</v>
      </c>
      <c r="M39" s="16"/>
      <c r="N39" s="16"/>
    </row>
    <row r="40" spans="2:14" x14ac:dyDescent="0.25">
      <c r="B40" s="6" t="s">
        <v>92</v>
      </c>
      <c r="C40" s="12" t="s">
        <v>93</v>
      </c>
      <c r="D40" s="13" t="s">
        <v>23</v>
      </c>
      <c r="E40" s="14" t="s">
        <v>30</v>
      </c>
      <c r="F40" s="13" t="s">
        <v>37</v>
      </c>
      <c r="G40" s="18" t="s">
        <v>38</v>
      </c>
      <c r="H40" s="13" t="s">
        <v>27</v>
      </c>
      <c r="I40" s="13">
        <v>6</v>
      </c>
      <c r="J40" s="13">
        <v>2</v>
      </c>
      <c r="K40" s="5">
        <v>0</v>
      </c>
      <c r="L40" s="15">
        <v>0</v>
      </c>
      <c r="M40" s="16"/>
      <c r="N40" s="16"/>
    </row>
    <row r="41" spans="2:14" x14ac:dyDescent="0.25">
      <c r="B41" s="6" t="s">
        <v>94</v>
      </c>
      <c r="C41" s="12" t="s">
        <v>95</v>
      </c>
      <c r="D41" s="13" t="s">
        <v>23</v>
      </c>
      <c r="E41" s="14" t="s">
        <v>55</v>
      </c>
      <c r="F41" s="13" t="s">
        <v>37</v>
      </c>
      <c r="G41" s="18" t="s">
        <v>38</v>
      </c>
      <c r="H41" s="13" t="s">
        <v>27</v>
      </c>
      <c r="I41" s="13">
        <v>9</v>
      </c>
      <c r="J41" s="13">
        <v>9</v>
      </c>
      <c r="K41" s="15">
        <v>0</v>
      </c>
      <c r="L41" s="15">
        <v>0</v>
      </c>
      <c r="M41" s="16"/>
      <c r="N41" s="16"/>
    </row>
    <row r="42" spans="2:14" x14ac:dyDescent="0.25">
      <c r="B42" s="6" t="s">
        <v>96</v>
      </c>
      <c r="C42" s="12" t="s">
        <v>97</v>
      </c>
      <c r="D42" s="13" t="s">
        <v>23</v>
      </c>
      <c r="E42" s="14" t="s">
        <v>30</v>
      </c>
      <c r="F42" s="17" t="s">
        <v>31</v>
      </c>
      <c r="G42" s="13" t="s">
        <v>41</v>
      </c>
      <c r="H42" s="13" t="s">
        <v>27</v>
      </c>
      <c r="I42" s="13">
        <v>8</v>
      </c>
      <c r="J42" s="13">
        <v>7</v>
      </c>
      <c r="K42" s="15">
        <v>90000000</v>
      </c>
      <c r="L42" s="15">
        <v>23888885</v>
      </c>
      <c r="M42" s="16"/>
      <c r="N42" s="16"/>
    </row>
    <row r="43" spans="2:14" ht="49.5" customHeight="1" x14ac:dyDescent="0.25">
      <c r="B43" s="6" t="s">
        <v>98</v>
      </c>
      <c r="C43" s="12" t="s">
        <v>99</v>
      </c>
      <c r="D43" s="19" t="s">
        <v>23</v>
      </c>
      <c r="E43" s="20" t="s">
        <v>55</v>
      </c>
      <c r="F43" s="23" t="s">
        <v>31</v>
      </c>
      <c r="G43" s="19" t="s">
        <v>32</v>
      </c>
      <c r="H43" s="19" t="s">
        <v>33</v>
      </c>
      <c r="I43" s="13">
        <v>8</v>
      </c>
      <c r="J43" s="19">
        <v>8</v>
      </c>
      <c r="K43" s="15">
        <v>10000000</v>
      </c>
      <c r="L43" s="15">
        <v>23464528</v>
      </c>
      <c r="M43" s="16"/>
      <c r="N43" s="16"/>
    </row>
    <row r="44" spans="2:14" x14ac:dyDescent="0.25">
      <c r="B44" s="6" t="s">
        <v>100</v>
      </c>
      <c r="C44" s="12" t="s">
        <v>101</v>
      </c>
      <c r="D44" s="13" t="s">
        <v>23</v>
      </c>
      <c r="E44" s="14" t="s">
        <v>52</v>
      </c>
      <c r="F44" s="13" t="s">
        <v>37</v>
      </c>
      <c r="G44" s="18" t="s">
        <v>38</v>
      </c>
      <c r="H44" s="13" t="s">
        <v>27</v>
      </c>
      <c r="I44" s="13">
        <v>6</v>
      </c>
      <c r="J44" s="13">
        <v>8</v>
      </c>
      <c r="K44" s="15">
        <v>0</v>
      </c>
      <c r="L44" s="15">
        <v>0</v>
      </c>
      <c r="M44" s="16"/>
      <c r="N44" s="16"/>
    </row>
    <row r="45" spans="2:14" x14ac:dyDescent="0.25">
      <c r="B45" s="6" t="s">
        <v>102</v>
      </c>
      <c r="C45" s="12" t="s">
        <v>103</v>
      </c>
      <c r="D45" s="22" t="s">
        <v>76</v>
      </c>
      <c r="E45" s="14" t="s">
        <v>55</v>
      </c>
      <c r="F45" s="13" t="s">
        <v>37</v>
      </c>
      <c r="G45" s="18" t="s">
        <v>63</v>
      </c>
      <c r="H45" s="13" t="s">
        <v>33</v>
      </c>
      <c r="I45" s="13">
        <v>3</v>
      </c>
      <c r="J45" s="13">
        <v>5</v>
      </c>
      <c r="K45" s="15">
        <v>0</v>
      </c>
      <c r="L45" s="15">
        <v>0</v>
      </c>
      <c r="M45" s="16"/>
      <c r="N45" s="16"/>
    </row>
    <row r="46" spans="2:14" x14ac:dyDescent="0.25">
      <c r="B46" s="6" t="s">
        <v>104</v>
      </c>
      <c r="C46" s="12" t="s">
        <v>105</v>
      </c>
      <c r="D46" s="13" t="s">
        <v>23</v>
      </c>
      <c r="E46" s="14" t="s">
        <v>30</v>
      </c>
      <c r="F46" s="17" t="s">
        <v>31</v>
      </c>
      <c r="G46" s="13" t="s">
        <v>32</v>
      </c>
      <c r="H46" s="13" t="s">
        <v>27</v>
      </c>
      <c r="I46" s="13">
        <v>6</v>
      </c>
      <c r="J46" s="13">
        <v>7</v>
      </c>
      <c r="K46" s="15">
        <v>10000000</v>
      </c>
      <c r="L46" s="15">
        <v>22390348</v>
      </c>
      <c r="M46" s="16"/>
      <c r="N46" s="16"/>
    </row>
    <row r="47" spans="2:14" x14ac:dyDescent="0.25">
      <c r="B47" s="6" t="s">
        <v>106</v>
      </c>
      <c r="C47" s="12" t="s">
        <v>107</v>
      </c>
      <c r="D47" s="13" t="s">
        <v>23</v>
      </c>
      <c r="E47" s="14" t="s">
        <v>55</v>
      </c>
      <c r="F47" s="17" t="s">
        <v>31</v>
      </c>
      <c r="G47" s="13" t="s">
        <v>41</v>
      </c>
      <c r="H47" s="13" t="s">
        <v>27</v>
      </c>
      <c r="I47" s="13">
        <v>6</v>
      </c>
      <c r="J47" s="13">
        <v>10</v>
      </c>
      <c r="K47" s="15">
        <v>20000000</v>
      </c>
      <c r="L47" s="15">
        <v>31670482</v>
      </c>
      <c r="M47" s="16"/>
      <c r="N47" s="16"/>
    </row>
    <row r="48" spans="2:14" x14ac:dyDescent="0.25">
      <c r="B48" s="6" t="s">
        <v>108</v>
      </c>
      <c r="C48" s="12" t="s">
        <v>109</v>
      </c>
      <c r="D48" s="13" t="s">
        <v>23</v>
      </c>
      <c r="E48" s="14" t="s">
        <v>36</v>
      </c>
      <c r="F48" s="17" t="s">
        <v>31</v>
      </c>
      <c r="G48" s="13" t="s">
        <v>41</v>
      </c>
      <c r="H48" s="13" t="s">
        <v>27</v>
      </c>
      <c r="I48" s="13">
        <v>8</v>
      </c>
      <c r="J48" s="13">
        <v>5</v>
      </c>
      <c r="K48" s="15">
        <v>20000000</v>
      </c>
      <c r="L48" s="15">
        <v>81056910</v>
      </c>
      <c r="M48" s="16"/>
      <c r="N48" s="16"/>
    </row>
    <row r="49" spans="2:14" x14ac:dyDescent="0.25">
      <c r="B49" s="6" t="s">
        <v>110</v>
      </c>
      <c r="C49" s="12" t="s">
        <v>111</v>
      </c>
      <c r="D49" s="13" t="s">
        <v>23</v>
      </c>
      <c r="E49" s="14" t="s">
        <v>30</v>
      </c>
      <c r="F49" s="13" t="s">
        <v>25</v>
      </c>
      <c r="G49" s="13" t="s">
        <v>112</v>
      </c>
      <c r="H49" s="13" t="s">
        <v>27</v>
      </c>
      <c r="I49" s="13">
        <v>5</v>
      </c>
      <c r="J49" s="13">
        <v>7</v>
      </c>
      <c r="K49" s="5">
        <v>0</v>
      </c>
      <c r="L49" s="15">
        <v>0</v>
      </c>
      <c r="M49" s="16"/>
      <c r="N49" s="16"/>
    </row>
    <row r="50" spans="2:14" x14ac:dyDescent="0.25">
      <c r="B50" s="6" t="s">
        <v>113</v>
      </c>
      <c r="C50" s="12" t="s">
        <v>114</v>
      </c>
      <c r="D50" s="13" t="s">
        <v>23</v>
      </c>
      <c r="E50" s="14" t="s">
        <v>30</v>
      </c>
      <c r="F50" s="17" t="s">
        <v>31</v>
      </c>
      <c r="G50" s="13" t="s">
        <v>32</v>
      </c>
      <c r="H50" s="13" t="s">
        <v>27</v>
      </c>
      <c r="I50" s="13">
        <v>9</v>
      </c>
      <c r="J50" s="13">
        <v>7</v>
      </c>
      <c r="K50" s="15">
        <v>30000000</v>
      </c>
      <c r="L50" s="15">
        <v>91413171</v>
      </c>
      <c r="M50" s="16"/>
      <c r="N50" s="16"/>
    </row>
    <row r="51" spans="2:14" x14ac:dyDescent="0.25">
      <c r="B51" s="6" t="s">
        <v>115</v>
      </c>
      <c r="C51" s="12" t="s">
        <v>116</v>
      </c>
      <c r="D51" s="13" t="s">
        <v>23</v>
      </c>
      <c r="E51" s="14" t="s">
        <v>36</v>
      </c>
      <c r="F51" s="17" t="s">
        <v>31</v>
      </c>
      <c r="G51" s="13" t="s">
        <v>41</v>
      </c>
      <c r="H51" s="13" t="s">
        <v>27</v>
      </c>
      <c r="I51" s="13">
        <v>4</v>
      </c>
      <c r="J51" s="13">
        <v>7</v>
      </c>
      <c r="K51" s="5">
        <v>1000000</v>
      </c>
      <c r="L51" s="15">
        <v>87347043</v>
      </c>
      <c r="M51" s="16"/>
      <c r="N51" s="16"/>
    </row>
    <row r="52" spans="2:14" x14ac:dyDescent="0.25">
      <c r="B52" s="6" t="s">
        <v>117</v>
      </c>
      <c r="C52" s="12" t="s">
        <v>118</v>
      </c>
      <c r="D52" s="13" t="s">
        <v>23</v>
      </c>
      <c r="E52" s="14" t="s">
        <v>55</v>
      </c>
      <c r="F52" s="13" t="s">
        <v>37</v>
      </c>
      <c r="G52" s="18" t="s">
        <v>63</v>
      </c>
      <c r="H52" s="13" t="s">
        <v>27</v>
      </c>
      <c r="I52" s="13">
        <v>4</v>
      </c>
      <c r="J52" s="13">
        <v>9</v>
      </c>
      <c r="K52" s="15">
        <v>0</v>
      </c>
      <c r="L52" s="15">
        <v>0</v>
      </c>
      <c r="M52" s="16"/>
      <c r="N52" s="16"/>
    </row>
    <row r="53" spans="2:14" ht="46.5" customHeight="1" x14ac:dyDescent="0.25">
      <c r="B53" s="6" t="s">
        <v>119</v>
      </c>
      <c r="C53" s="12" t="s">
        <v>120</v>
      </c>
      <c r="D53" s="13" t="s">
        <v>23</v>
      </c>
      <c r="E53" s="14" t="s">
        <v>30</v>
      </c>
      <c r="F53" s="17" t="s">
        <v>31</v>
      </c>
      <c r="G53" s="13" t="s">
        <v>41</v>
      </c>
      <c r="H53" s="13" t="s">
        <v>27</v>
      </c>
      <c r="I53" s="13">
        <v>9</v>
      </c>
      <c r="J53" s="13">
        <v>5</v>
      </c>
      <c r="K53" s="15">
        <v>10000000</v>
      </c>
      <c r="L53" s="15">
        <v>43538967</v>
      </c>
      <c r="M53" s="16"/>
      <c r="N53" s="16"/>
    </row>
    <row r="54" spans="2:14" x14ac:dyDescent="0.25">
      <c r="B54" s="6" t="s">
        <v>121</v>
      </c>
      <c r="C54" s="12" t="s">
        <v>122</v>
      </c>
      <c r="D54" s="13" t="s">
        <v>23</v>
      </c>
      <c r="E54" s="14" t="s">
        <v>30</v>
      </c>
      <c r="F54" s="17" t="s">
        <v>31</v>
      </c>
      <c r="G54" s="13" t="s">
        <v>41</v>
      </c>
      <c r="H54" s="13" t="s">
        <v>33</v>
      </c>
      <c r="I54" s="13">
        <v>6</v>
      </c>
      <c r="J54" s="13">
        <v>10</v>
      </c>
      <c r="K54" s="5">
        <v>1000000</v>
      </c>
      <c r="L54" s="15">
        <v>95899452</v>
      </c>
      <c r="M54" s="16"/>
      <c r="N54" s="16"/>
    </row>
    <row r="55" spans="2:14" x14ac:dyDescent="0.25">
      <c r="B55" s="6" t="s">
        <v>123</v>
      </c>
      <c r="C55" s="12" t="s">
        <v>124</v>
      </c>
      <c r="D55" s="13" t="s">
        <v>23</v>
      </c>
      <c r="E55" s="14" t="s">
        <v>30</v>
      </c>
      <c r="F55" s="17" t="s">
        <v>31</v>
      </c>
      <c r="G55" s="13" t="s">
        <v>41</v>
      </c>
      <c r="H55" s="13" t="s">
        <v>33</v>
      </c>
      <c r="I55" s="13">
        <v>8</v>
      </c>
      <c r="J55" s="13">
        <v>8</v>
      </c>
      <c r="K55" s="5">
        <v>1000000</v>
      </c>
      <c r="L55" s="15">
        <v>81347428</v>
      </c>
      <c r="M55" s="16"/>
      <c r="N55" s="16"/>
    </row>
    <row r="56" spans="2:14" x14ac:dyDescent="0.25">
      <c r="B56" s="6" t="s">
        <v>125</v>
      </c>
      <c r="C56" s="12" t="s">
        <v>126</v>
      </c>
      <c r="D56" s="13" t="s">
        <v>23</v>
      </c>
      <c r="E56" s="14" t="s">
        <v>55</v>
      </c>
      <c r="F56" s="17" t="s">
        <v>31</v>
      </c>
      <c r="G56" s="13" t="s">
        <v>41</v>
      </c>
      <c r="H56" s="13" t="s">
        <v>33</v>
      </c>
      <c r="I56" s="13">
        <v>6</v>
      </c>
      <c r="J56" s="13">
        <v>10</v>
      </c>
      <c r="K56" s="15">
        <v>30000000</v>
      </c>
      <c r="L56" s="15">
        <v>52442860</v>
      </c>
      <c r="M56" s="16"/>
      <c r="N56" s="16"/>
    </row>
    <row r="57" spans="2:14" x14ac:dyDescent="0.25">
      <c r="B57" s="6" t="s">
        <v>127</v>
      </c>
      <c r="C57" s="12" t="s">
        <v>128</v>
      </c>
      <c r="D57" s="13" t="s">
        <v>23</v>
      </c>
      <c r="E57" s="14" t="s">
        <v>30</v>
      </c>
      <c r="F57" s="17" t="s">
        <v>31</v>
      </c>
      <c r="G57" s="13" t="s">
        <v>41</v>
      </c>
      <c r="H57" s="13" t="s">
        <v>33</v>
      </c>
      <c r="I57" s="13">
        <v>7</v>
      </c>
      <c r="J57" s="13">
        <v>5</v>
      </c>
      <c r="K57" s="15">
        <v>10000000</v>
      </c>
      <c r="L57" s="15">
        <v>96199053</v>
      </c>
      <c r="M57" s="16"/>
      <c r="N57" s="16"/>
    </row>
    <row r="58" spans="2:14" x14ac:dyDescent="0.25">
      <c r="B58" s="6" t="s">
        <v>129</v>
      </c>
      <c r="C58" s="12" t="s">
        <v>130</v>
      </c>
      <c r="D58" s="13" t="s">
        <v>23</v>
      </c>
      <c r="E58" s="14" t="s">
        <v>30</v>
      </c>
      <c r="F58" s="17" t="s">
        <v>31</v>
      </c>
      <c r="G58" s="13" t="s">
        <v>41</v>
      </c>
      <c r="H58" s="13" t="s">
        <v>27</v>
      </c>
      <c r="I58" s="13">
        <v>5</v>
      </c>
      <c r="J58" s="13">
        <v>7</v>
      </c>
      <c r="K58" s="5">
        <v>1000000</v>
      </c>
      <c r="L58" s="15">
        <v>71783742</v>
      </c>
      <c r="M58" s="16"/>
      <c r="N58" s="16"/>
    </row>
    <row r="59" spans="2:14" x14ac:dyDescent="0.25">
      <c r="B59" s="6" t="s">
        <v>131</v>
      </c>
      <c r="C59" s="12" t="s">
        <v>132</v>
      </c>
      <c r="D59" s="13" t="s">
        <v>23</v>
      </c>
      <c r="E59" s="14" t="s">
        <v>55</v>
      </c>
      <c r="F59" s="17" t="s">
        <v>31</v>
      </c>
      <c r="G59" s="13" t="s">
        <v>41</v>
      </c>
      <c r="H59" s="13" t="s">
        <v>27</v>
      </c>
      <c r="I59" s="13">
        <v>3</v>
      </c>
      <c r="J59" s="13">
        <v>8</v>
      </c>
      <c r="K59" s="15">
        <v>90000000</v>
      </c>
      <c r="L59" s="15">
        <v>94913746</v>
      </c>
      <c r="M59" s="16"/>
      <c r="N59" s="16"/>
    </row>
    <row r="60" spans="2:14" x14ac:dyDescent="0.25">
      <c r="B60" s="6" t="s">
        <v>133</v>
      </c>
      <c r="C60" s="12" t="s">
        <v>134</v>
      </c>
      <c r="D60" s="13" t="s">
        <v>23</v>
      </c>
      <c r="E60" s="14" t="s">
        <v>55</v>
      </c>
      <c r="F60" s="13" t="s">
        <v>37</v>
      </c>
      <c r="G60" s="18" t="s">
        <v>38</v>
      </c>
      <c r="H60" s="13" t="s">
        <v>27</v>
      </c>
      <c r="I60" s="13">
        <v>7</v>
      </c>
      <c r="J60" s="13">
        <v>9</v>
      </c>
      <c r="K60" s="15">
        <v>0</v>
      </c>
      <c r="L60" s="15">
        <v>0</v>
      </c>
      <c r="M60" s="16"/>
      <c r="N60" s="16"/>
    </row>
    <row r="61" spans="2:14" x14ac:dyDescent="0.25">
      <c r="B61" s="6" t="s">
        <v>135</v>
      </c>
      <c r="C61" s="12" t="s">
        <v>136</v>
      </c>
      <c r="D61" s="22" t="s">
        <v>76</v>
      </c>
      <c r="E61" s="14" t="s">
        <v>30</v>
      </c>
      <c r="F61" s="17" t="s">
        <v>31</v>
      </c>
      <c r="G61" s="13" t="s">
        <v>41</v>
      </c>
      <c r="H61" s="13" t="s">
        <v>33</v>
      </c>
      <c r="I61" s="13">
        <v>5</v>
      </c>
      <c r="J61" s="13">
        <v>6</v>
      </c>
      <c r="K61" s="15">
        <v>30000000</v>
      </c>
      <c r="L61" s="15">
        <v>33477783</v>
      </c>
      <c r="M61" s="16"/>
      <c r="N61" s="16"/>
    </row>
    <row r="62" spans="2:14" x14ac:dyDescent="0.25">
      <c r="B62" s="6" t="s">
        <v>137</v>
      </c>
      <c r="C62" s="12" t="s">
        <v>138</v>
      </c>
      <c r="D62" s="13" t="s">
        <v>23</v>
      </c>
      <c r="E62" s="14" t="s">
        <v>36</v>
      </c>
      <c r="F62" s="17" t="s">
        <v>31</v>
      </c>
      <c r="G62" s="13" t="s">
        <v>32</v>
      </c>
      <c r="H62" s="13" t="s">
        <v>33</v>
      </c>
      <c r="I62" s="13">
        <v>9</v>
      </c>
      <c r="J62" s="13">
        <v>9</v>
      </c>
      <c r="K62" s="15">
        <v>50000000</v>
      </c>
      <c r="L62" s="15">
        <v>2702447</v>
      </c>
      <c r="M62" s="16"/>
      <c r="N62" s="16"/>
    </row>
    <row r="63" spans="2:14" x14ac:dyDescent="0.25">
      <c r="B63" s="6" t="s">
        <v>139</v>
      </c>
      <c r="C63" s="12" t="s">
        <v>140</v>
      </c>
      <c r="D63" s="18" t="s">
        <v>141</v>
      </c>
      <c r="E63" s="14" t="s">
        <v>30</v>
      </c>
      <c r="F63" s="17" t="s">
        <v>31</v>
      </c>
      <c r="G63" s="13" t="s">
        <v>32</v>
      </c>
      <c r="H63" s="13" t="s">
        <v>27</v>
      </c>
      <c r="I63" s="13">
        <v>6</v>
      </c>
      <c r="J63" s="13">
        <v>8</v>
      </c>
      <c r="K63" s="15">
        <v>50000000</v>
      </c>
      <c r="L63" s="15">
        <v>70787848</v>
      </c>
      <c r="M63" s="16"/>
      <c r="N63" s="16"/>
    </row>
    <row r="64" spans="2:14" x14ac:dyDescent="0.25">
      <c r="B64" s="6" t="s">
        <v>142</v>
      </c>
      <c r="C64" s="12" t="s">
        <v>143</v>
      </c>
      <c r="D64" s="22" t="s">
        <v>76</v>
      </c>
      <c r="E64" s="14" t="s">
        <v>30</v>
      </c>
      <c r="F64" s="13" t="s">
        <v>37</v>
      </c>
      <c r="G64" s="18" t="s">
        <v>38</v>
      </c>
      <c r="H64" s="13" t="s">
        <v>33</v>
      </c>
      <c r="I64" s="13">
        <v>7</v>
      </c>
      <c r="J64" s="13">
        <v>5</v>
      </c>
      <c r="K64" s="15">
        <v>0</v>
      </c>
      <c r="L64" s="15">
        <v>0</v>
      </c>
      <c r="M64" s="16"/>
      <c r="N64" s="16"/>
    </row>
    <row r="65" spans="2:14" x14ac:dyDescent="0.25">
      <c r="B65" s="6" t="s">
        <v>144</v>
      </c>
      <c r="C65" s="12" t="s">
        <v>145</v>
      </c>
      <c r="D65" s="22" t="s">
        <v>146</v>
      </c>
      <c r="E65" s="14" t="s">
        <v>30</v>
      </c>
      <c r="F65" s="17" t="s">
        <v>31</v>
      </c>
      <c r="G65" s="13" t="s">
        <v>32</v>
      </c>
      <c r="H65" s="13" t="s">
        <v>27</v>
      </c>
      <c r="I65" s="13">
        <v>5</v>
      </c>
      <c r="J65" s="13">
        <v>6</v>
      </c>
      <c r="K65" s="15">
        <v>20000000</v>
      </c>
      <c r="L65" s="15">
        <v>40064620</v>
      </c>
      <c r="M65" s="16"/>
      <c r="N65" s="16"/>
    </row>
    <row r="66" spans="2:14" x14ac:dyDescent="0.25">
      <c r="B66" s="6" t="s">
        <v>147</v>
      </c>
      <c r="C66" s="12" t="s">
        <v>148</v>
      </c>
      <c r="D66" s="13" t="s">
        <v>23</v>
      </c>
      <c r="E66" s="14" t="s">
        <v>30</v>
      </c>
      <c r="F66" s="17" t="s">
        <v>31</v>
      </c>
      <c r="G66" s="13" t="s">
        <v>41</v>
      </c>
      <c r="H66" s="13" t="s">
        <v>27</v>
      </c>
      <c r="I66" s="13">
        <v>4</v>
      </c>
      <c r="J66" s="13">
        <v>6</v>
      </c>
      <c r="K66" s="15">
        <v>30000000</v>
      </c>
      <c r="L66" s="15">
        <v>45289360</v>
      </c>
      <c r="M66" s="16"/>
      <c r="N66" s="16"/>
    </row>
    <row r="67" spans="2:14" x14ac:dyDescent="0.25">
      <c r="B67" s="6" t="s">
        <v>149</v>
      </c>
      <c r="C67" s="12" t="s">
        <v>150</v>
      </c>
      <c r="D67" s="13" t="s">
        <v>23</v>
      </c>
      <c r="E67" s="14" t="s">
        <v>55</v>
      </c>
      <c r="F67" s="17" t="s">
        <v>31</v>
      </c>
      <c r="G67" s="13" t="s">
        <v>41</v>
      </c>
      <c r="H67" s="13" t="s">
        <v>27</v>
      </c>
      <c r="I67" s="13">
        <v>7</v>
      </c>
      <c r="J67" s="13">
        <v>5</v>
      </c>
      <c r="K67" s="15">
        <v>30000000</v>
      </c>
      <c r="L67" s="15">
        <v>34397393</v>
      </c>
      <c r="M67" s="16"/>
      <c r="N67" s="16"/>
    </row>
    <row r="68" spans="2:14" x14ac:dyDescent="0.25">
      <c r="B68" s="6" t="s">
        <v>151</v>
      </c>
      <c r="C68" s="12" t="s">
        <v>152</v>
      </c>
      <c r="D68" s="13" t="s">
        <v>23</v>
      </c>
      <c r="E68" s="14" t="s">
        <v>30</v>
      </c>
      <c r="F68" s="13" t="s">
        <v>37</v>
      </c>
      <c r="G68" s="18" t="s">
        <v>63</v>
      </c>
      <c r="H68" s="13" t="s">
        <v>33</v>
      </c>
      <c r="I68" s="13">
        <v>3</v>
      </c>
      <c r="J68" s="13">
        <v>9</v>
      </c>
      <c r="K68" s="15">
        <v>0</v>
      </c>
      <c r="L68" s="15">
        <v>0</v>
      </c>
      <c r="M68" s="16"/>
      <c r="N68" s="16"/>
    </row>
    <row r="69" spans="2:14" x14ac:dyDescent="0.25">
      <c r="B69" s="6" t="s">
        <v>153</v>
      </c>
      <c r="C69" s="12" t="s">
        <v>154</v>
      </c>
      <c r="D69" s="18" t="s">
        <v>155</v>
      </c>
      <c r="E69" s="14" t="s">
        <v>55</v>
      </c>
      <c r="F69" s="17" t="s">
        <v>31</v>
      </c>
      <c r="G69" s="13" t="s">
        <v>41</v>
      </c>
      <c r="H69" s="13" t="s">
        <v>27</v>
      </c>
      <c r="I69" s="13">
        <v>3</v>
      </c>
      <c r="J69" s="13">
        <v>6</v>
      </c>
      <c r="K69" s="5">
        <v>1000000</v>
      </c>
      <c r="L69" s="15">
        <v>34126405</v>
      </c>
      <c r="M69" s="16"/>
      <c r="N69" s="16"/>
    </row>
    <row r="70" spans="2:14" x14ac:dyDescent="0.25">
      <c r="B70" s="6" t="s">
        <v>156</v>
      </c>
      <c r="C70" s="12" t="s">
        <v>157</v>
      </c>
      <c r="D70" s="13" t="s">
        <v>23</v>
      </c>
      <c r="E70" s="14" t="s">
        <v>30</v>
      </c>
      <c r="F70" s="17" t="s">
        <v>31</v>
      </c>
      <c r="G70" s="13" t="s">
        <v>32</v>
      </c>
      <c r="H70" s="13" t="s">
        <v>27</v>
      </c>
      <c r="I70" s="13">
        <v>7</v>
      </c>
      <c r="J70" s="13">
        <v>10</v>
      </c>
      <c r="K70" s="5">
        <v>1000000</v>
      </c>
      <c r="L70" s="15">
        <v>53008255</v>
      </c>
      <c r="M70" s="16"/>
      <c r="N70" s="16"/>
    </row>
    <row r="71" spans="2:14" x14ac:dyDescent="0.25">
      <c r="B71" s="6" t="s">
        <v>158</v>
      </c>
      <c r="C71" s="12" t="s">
        <v>159</v>
      </c>
      <c r="D71" s="13" t="s">
        <v>23</v>
      </c>
      <c r="E71" s="14" t="s">
        <v>30</v>
      </c>
      <c r="F71" s="13" t="s">
        <v>37</v>
      </c>
      <c r="G71" s="18" t="s">
        <v>63</v>
      </c>
      <c r="H71" s="13" t="s">
        <v>27</v>
      </c>
      <c r="I71" s="13">
        <v>5</v>
      </c>
      <c r="J71" s="13">
        <v>9</v>
      </c>
      <c r="K71" s="15">
        <v>0</v>
      </c>
      <c r="L71" s="15">
        <v>0</v>
      </c>
      <c r="M71" s="16"/>
      <c r="N71" s="16"/>
    </row>
    <row r="72" spans="2:14" x14ac:dyDescent="0.25">
      <c r="B72" s="6" t="s">
        <v>160</v>
      </c>
      <c r="C72" s="12" t="s">
        <v>161</v>
      </c>
      <c r="D72" s="18" t="s">
        <v>162</v>
      </c>
      <c r="E72" s="14" t="s">
        <v>30</v>
      </c>
      <c r="F72" s="13" t="s">
        <v>31</v>
      </c>
      <c r="G72" s="13" t="s">
        <v>32</v>
      </c>
      <c r="H72" s="13" t="s">
        <v>27</v>
      </c>
      <c r="I72" s="13">
        <v>9</v>
      </c>
      <c r="J72" s="13">
        <v>5</v>
      </c>
      <c r="K72" s="15">
        <v>100000000</v>
      </c>
      <c r="L72" s="15">
        <v>94688720</v>
      </c>
      <c r="M72" s="16"/>
      <c r="N72" s="16"/>
    </row>
    <row r="73" spans="2:14" x14ac:dyDescent="0.25">
      <c r="B73" s="6" t="s">
        <v>163</v>
      </c>
      <c r="C73" s="12" t="s">
        <v>164</v>
      </c>
      <c r="D73" s="13" t="s">
        <v>23</v>
      </c>
      <c r="E73" s="14" t="s">
        <v>24</v>
      </c>
      <c r="F73" s="13" t="s">
        <v>25</v>
      </c>
      <c r="G73" s="13" t="s">
        <v>26</v>
      </c>
      <c r="H73" s="13" t="s">
        <v>27</v>
      </c>
      <c r="I73" s="13">
        <v>4</v>
      </c>
      <c r="J73" s="13">
        <v>8</v>
      </c>
      <c r="K73" s="15">
        <v>0</v>
      </c>
      <c r="L73" s="15">
        <v>0</v>
      </c>
      <c r="M73" s="16"/>
      <c r="N73" s="16"/>
    </row>
    <row r="74" spans="2:14" x14ac:dyDescent="0.25">
      <c r="B74" s="6" t="s">
        <v>165</v>
      </c>
      <c r="C74" s="12" t="s">
        <v>166</v>
      </c>
      <c r="D74" s="13" t="s">
        <v>23</v>
      </c>
      <c r="E74" s="14" t="s">
        <v>55</v>
      </c>
      <c r="F74" s="17" t="s">
        <v>31</v>
      </c>
      <c r="G74" s="13" t="s">
        <v>32</v>
      </c>
      <c r="H74" s="13" t="s">
        <v>27</v>
      </c>
      <c r="I74" s="13">
        <v>5</v>
      </c>
      <c r="J74" s="13">
        <v>10</v>
      </c>
      <c r="K74" s="15">
        <v>10000000</v>
      </c>
      <c r="L74" s="15">
        <v>89686683</v>
      </c>
      <c r="M74" s="16"/>
      <c r="N74" s="16"/>
    </row>
    <row r="75" spans="2:14" x14ac:dyDescent="0.25">
      <c r="B75" s="6" t="s">
        <v>167</v>
      </c>
      <c r="C75" s="12" t="s">
        <v>168</v>
      </c>
      <c r="D75" s="13" t="s">
        <v>23</v>
      </c>
      <c r="E75" s="14" t="s">
        <v>30</v>
      </c>
      <c r="F75" s="17" t="s">
        <v>31</v>
      </c>
      <c r="G75" s="13" t="s">
        <v>41</v>
      </c>
      <c r="H75" s="13" t="s">
        <v>27</v>
      </c>
      <c r="I75" s="13">
        <v>3</v>
      </c>
      <c r="J75" s="13">
        <v>10</v>
      </c>
      <c r="K75" s="15">
        <v>30000000</v>
      </c>
      <c r="L75" s="15">
        <v>32890743</v>
      </c>
      <c r="M75" s="16"/>
      <c r="N75" s="16"/>
    </row>
    <row r="76" spans="2:14" x14ac:dyDescent="0.25">
      <c r="B76" s="6" t="s">
        <v>169</v>
      </c>
      <c r="C76" s="12" t="s">
        <v>170</v>
      </c>
      <c r="D76" s="13" t="s">
        <v>23</v>
      </c>
      <c r="E76" s="14" t="s">
        <v>55</v>
      </c>
      <c r="F76" s="17" t="s">
        <v>31</v>
      </c>
      <c r="G76" s="13" t="s">
        <v>32</v>
      </c>
      <c r="H76" s="13" t="s">
        <v>27</v>
      </c>
      <c r="I76" s="13">
        <v>3</v>
      </c>
      <c r="J76" s="13">
        <v>10</v>
      </c>
      <c r="K76" s="15">
        <v>10000000</v>
      </c>
      <c r="L76" s="15">
        <v>32370896</v>
      </c>
      <c r="M76" s="16"/>
      <c r="N76" s="16"/>
    </row>
    <row r="77" spans="2:14" x14ac:dyDescent="0.25">
      <c r="B77" s="6" t="s">
        <v>171</v>
      </c>
      <c r="C77" s="12" t="s">
        <v>172</v>
      </c>
      <c r="D77" s="13" t="s">
        <v>23</v>
      </c>
      <c r="E77" s="14" t="s">
        <v>55</v>
      </c>
      <c r="F77" s="13" t="s">
        <v>37</v>
      </c>
      <c r="G77" s="18" t="s">
        <v>38</v>
      </c>
      <c r="H77" s="13" t="s">
        <v>27</v>
      </c>
      <c r="I77" s="13">
        <v>5</v>
      </c>
      <c r="J77" s="13">
        <v>5</v>
      </c>
      <c r="K77" s="15">
        <v>0</v>
      </c>
      <c r="L77" s="15">
        <v>0</v>
      </c>
      <c r="M77" s="16"/>
      <c r="N77" s="16"/>
    </row>
    <row r="78" spans="2:14" x14ac:dyDescent="0.25">
      <c r="B78" s="6" t="s">
        <v>173</v>
      </c>
      <c r="C78" s="12" t="s">
        <v>174</v>
      </c>
      <c r="D78" s="13" t="s">
        <v>23</v>
      </c>
      <c r="E78" s="14" t="s">
        <v>30</v>
      </c>
      <c r="F78" s="17" t="s">
        <v>31</v>
      </c>
      <c r="G78" s="13" t="s">
        <v>32</v>
      </c>
      <c r="H78" s="13" t="s">
        <v>33</v>
      </c>
      <c r="I78" s="13">
        <v>7</v>
      </c>
      <c r="J78" s="13">
        <v>7</v>
      </c>
      <c r="K78" s="15">
        <v>10000000</v>
      </c>
      <c r="L78" s="15">
        <v>31953589</v>
      </c>
      <c r="M78" s="16"/>
      <c r="N78" s="16"/>
    </row>
    <row r="79" spans="2:14" x14ac:dyDescent="0.25">
      <c r="B79" s="6" t="s">
        <v>175</v>
      </c>
      <c r="C79" s="12" t="s">
        <v>176</v>
      </c>
      <c r="D79" s="13" t="s">
        <v>23</v>
      </c>
      <c r="E79" s="14" t="s">
        <v>30</v>
      </c>
      <c r="F79" s="17" t="s">
        <v>31</v>
      </c>
      <c r="G79" s="13" t="s">
        <v>32</v>
      </c>
      <c r="H79" s="13" t="s">
        <v>27</v>
      </c>
      <c r="I79" s="13">
        <v>7</v>
      </c>
      <c r="J79" s="13">
        <v>5</v>
      </c>
      <c r="K79" s="15">
        <v>50000000</v>
      </c>
      <c r="L79" s="15">
        <v>78205651</v>
      </c>
      <c r="M79" s="16"/>
      <c r="N79" s="16"/>
    </row>
    <row r="80" spans="2:14" x14ac:dyDescent="0.25">
      <c r="B80" s="6" t="s">
        <v>177</v>
      </c>
      <c r="C80" s="12" t="s">
        <v>178</v>
      </c>
      <c r="D80" s="13" t="s">
        <v>23</v>
      </c>
      <c r="E80" s="14" t="s">
        <v>52</v>
      </c>
      <c r="F80" s="13" t="s">
        <v>37</v>
      </c>
      <c r="G80" s="18" t="s">
        <v>63</v>
      </c>
      <c r="H80" s="13" t="s">
        <v>27</v>
      </c>
      <c r="I80" s="13">
        <v>5</v>
      </c>
      <c r="J80" s="13">
        <v>4</v>
      </c>
      <c r="K80" s="15">
        <v>0</v>
      </c>
      <c r="L80" s="15">
        <v>0</v>
      </c>
      <c r="M80" s="16"/>
      <c r="N80" s="16"/>
    </row>
    <row r="81" spans="2:14" x14ac:dyDescent="0.25">
      <c r="B81" s="6" t="s">
        <v>179</v>
      </c>
      <c r="C81" s="12" t="s">
        <v>180</v>
      </c>
      <c r="D81" s="18" t="s">
        <v>181</v>
      </c>
      <c r="E81" s="14" t="s">
        <v>30</v>
      </c>
      <c r="F81" s="13" t="s">
        <v>25</v>
      </c>
      <c r="G81" s="13" t="s">
        <v>112</v>
      </c>
      <c r="H81" s="13" t="s">
        <v>27</v>
      </c>
      <c r="I81" s="13">
        <v>7</v>
      </c>
      <c r="J81" s="13">
        <v>7</v>
      </c>
      <c r="K81" s="15">
        <v>0</v>
      </c>
      <c r="L81" s="15">
        <v>0</v>
      </c>
      <c r="M81" s="16"/>
      <c r="N81" s="16"/>
    </row>
    <row r="82" spans="2:14" x14ac:dyDescent="0.25">
      <c r="B82" s="6" t="s">
        <v>182</v>
      </c>
      <c r="C82" s="12" t="s">
        <v>183</v>
      </c>
      <c r="D82" s="22" t="s">
        <v>76</v>
      </c>
      <c r="E82" s="14" t="s">
        <v>55</v>
      </c>
      <c r="F82" s="17" t="s">
        <v>31</v>
      </c>
      <c r="G82" s="13" t="s">
        <v>41</v>
      </c>
      <c r="H82" s="13" t="s">
        <v>33</v>
      </c>
      <c r="I82" s="13">
        <v>8</v>
      </c>
      <c r="J82" s="13">
        <v>9</v>
      </c>
      <c r="K82" s="15">
        <v>5000000</v>
      </c>
      <c r="L82" s="15">
        <v>70270294</v>
      </c>
      <c r="M82" s="16"/>
      <c r="N82" s="16"/>
    </row>
    <row r="83" spans="2:14" x14ac:dyDescent="0.25">
      <c r="B83" s="6" t="s">
        <v>184</v>
      </c>
      <c r="C83" s="12" t="s">
        <v>185</v>
      </c>
      <c r="D83" s="13" t="s">
        <v>23</v>
      </c>
      <c r="E83" s="14" t="s">
        <v>52</v>
      </c>
      <c r="F83" s="13" t="s">
        <v>37</v>
      </c>
      <c r="G83" s="18" t="s">
        <v>63</v>
      </c>
      <c r="H83" s="13" t="s">
        <v>27</v>
      </c>
      <c r="I83" s="13">
        <v>3</v>
      </c>
      <c r="J83" s="13">
        <v>5</v>
      </c>
      <c r="K83" s="15">
        <v>0</v>
      </c>
      <c r="L83" s="15">
        <v>0</v>
      </c>
      <c r="M83" s="16"/>
      <c r="N83" s="16"/>
    </row>
    <row r="84" spans="2:14" x14ac:dyDescent="0.25">
      <c r="B84" s="6" t="s">
        <v>186</v>
      </c>
      <c r="C84" s="12" t="s">
        <v>187</v>
      </c>
      <c r="D84" s="13" t="s">
        <v>23</v>
      </c>
      <c r="E84" s="14" t="s">
        <v>52</v>
      </c>
      <c r="F84" s="17" t="s">
        <v>31</v>
      </c>
      <c r="G84" s="13" t="s">
        <v>41</v>
      </c>
      <c r="H84" s="13" t="s">
        <v>33</v>
      </c>
      <c r="I84" s="13">
        <v>8</v>
      </c>
      <c r="J84" s="13">
        <v>10</v>
      </c>
      <c r="K84" s="15">
        <v>20000000</v>
      </c>
      <c r="L84" s="15">
        <v>62745331</v>
      </c>
      <c r="M84" s="16"/>
      <c r="N84" s="16"/>
    </row>
    <row r="85" spans="2:14" x14ac:dyDescent="0.25">
      <c r="B85" s="6" t="s">
        <v>188</v>
      </c>
      <c r="C85" s="12" t="s">
        <v>189</v>
      </c>
      <c r="D85" s="13" t="s">
        <v>23</v>
      </c>
      <c r="E85" s="14" t="s">
        <v>30</v>
      </c>
      <c r="F85" s="13" t="s">
        <v>37</v>
      </c>
      <c r="G85" s="18" t="s">
        <v>38</v>
      </c>
      <c r="H85" s="13" t="s">
        <v>27</v>
      </c>
      <c r="I85" s="13">
        <v>5</v>
      </c>
      <c r="J85" s="13">
        <v>7</v>
      </c>
      <c r="K85" s="15">
        <v>0</v>
      </c>
      <c r="L85" s="15">
        <v>0</v>
      </c>
      <c r="M85" s="16"/>
      <c r="N85" s="16"/>
    </row>
    <row r="86" spans="2:14" x14ac:dyDescent="0.25">
      <c r="B86" s="6" t="s">
        <v>190</v>
      </c>
      <c r="C86" s="12" t="s">
        <v>191</v>
      </c>
      <c r="D86" s="13" t="s">
        <v>23</v>
      </c>
      <c r="E86" s="14" t="s">
        <v>30</v>
      </c>
      <c r="F86" s="17" t="s">
        <v>31</v>
      </c>
      <c r="G86" s="13" t="s">
        <v>41</v>
      </c>
      <c r="H86" s="13" t="s">
        <v>33</v>
      </c>
      <c r="I86" s="13">
        <v>6</v>
      </c>
      <c r="J86" s="13">
        <v>6</v>
      </c>
      <c r="K86" s="15">
        <v>10000000</v>
      </c>
      <c r="L86" s="15">
        <v>59890317</v>
      </c>
      <c r="M86" s="16"/>
      <c r="N86" s="16"/>
    </row>
    <row r="87" spans="2:14" x14ac:dyDescent="0.25">
      <c r="B87" s="6" t="s">
        <v>192</v>
      </c>
      <c r="C87" s="12" t="s">
        <v>193</v>
      </c>
      <c r="D87" s="13" t="s">
        <v>23</v>
      </c>
      <c r="E87" s="14" t="s">
        <v>52</v>
      </c>
      <c r="F87" s="17" t="s">
        <v>31</v>
      </c>
      <c r="G87" s="13" t="s">
        <v>32</v>
      </c>
      <c r="H87" s="13" t="s">
        <v>27</v>
      </c>
      <c r="I87" s="13">
        <v>3</v>
      </c>
      <c r="J87" s="13">
        <v>6</v>
      </c>
      <c r="K87" s="15">
        <v>10000000</v>
      </c>
      <c r="L87" s="15">
        <v>97449662</v>
      </c>
      <c r="M87" s="16"/>
      <c r="N87" s="16"/>
    </row>
    <row r="88" spans="2:14" x14ac:dyDescent="0.25">
      <c r="B88" s="6" t="s">
        <v>194</v>
      </c>
      <c r="C88" s="12" t="s">
        <v>195</v>
      </c>
      <c r="D88" s="13" t="s">
        <v>23</v>
      </c>
      <c r="E88" s="14" t="s">
        <v>36</v>
      </c>
      <c r="F88" s="13" t="s">
        <v>37</v>
      </c>
      <c r="G88" s="18" t="s">
        <v>38</v>
      </c>
      <c r="H88" s="13" t="s">
        <v>27</v>
      </c>
      <c r="I88" s="13">
        <v>8</v>
      </c>
      <c r="J88" s="13">
        <v>10</v>
      </c>
      <c r="K88" s="15">
        <v>0</v>
      </c>
      <c r="L88" s="15">
        <v>0</v>
      </c>
      <c r="M88" s="16"/>
      <c r="N88" s="16"/>
    </row>
    <row r="89" spans="2:14" x14ac:dyDescent="0.25">
      <c r="B89" s="6" t="s">
        <v>196</v>
      </c>
      <c r="C89" s="12" t="s">
        <v>197</v>
      </c>
      <c r="D89" s="18" t="s">
        <v>146</v>
      </c>
      <c r="E89" s="14" t="s">
        <v>30</v>
      </c>
      <c r="F89" s="13" t="s">
        <v>37</v>
      </c>
      <c r="G89" s="18" t="s">
        <v>63</v>
      </c>
      <c r="H89" s="13" t="s">
        <v>27</v>
      </c>
      <c r="I89" s="13">
        <v>5</v>
      </c>
      <c r="J89" s="13">
        <v>7</v>
      </c>
      <c r="K89" s="15">
        <v>0</v>
      </c>
      <c r="L89" s="15">
        <v>0</v>
      </c>
      <c r="M89" s="16"/>
      <c r="N89" s="16"/>
    </row>
    <row r="90" spans="2:14" x14ac:dyDescent="0.25">
      <c r="B90" s="6" t="s">
        <v>198</v>
      </c>
      <c r="C90" s="12" t="s">
        <v>199</v>
      </c>
      <c r="D90" s="13" t="s">
        <v>23</v>
      </c>
      <c r="E90" s="14" t="s">
        <v>30</v>
      </c>
      <c r="F90" s="17" t="s">
        <v>31</v>
      </c>
      <c r="G90" s="13" t="s">
        <v>32</v>
      </c>
      <c r="H90" s="13" t="s">
        <v>33</v>
      </c>
      <c r="I90" s="13">
        <v>8</v>
      </c>
      <c r="J90" s="13">
        <v>9</v>
      </c>
      <c r="K90" s="15">
        <v>10000000</v>
      </c>
      <c r="L90" s="15">
        <v>99989764</v>
      </c>
      <c r="M90" s="16"/>
      <c r="N90" s="16"/>
    </row>
    <row r="91" spans="2:14" x14ac:dyDescent="0.25">
      <c r="B91" s="6" t="s">
        <v>200</v>
      </c>
      <c r="C91" s="12" t="s">
        <v>201</v>
      </c>
      <c r="D91" s="13" t="s">
        <v>23</v>
      </c>
      <c r="E91" s="14" t="s">
        <v>30</v>
      </c>
      <c r="F91" s="13" t="s">
        <v>37</v>
      </c>
      <c r="G91" s="18" t="s">
        <v>63</v>
      </c>
      <c r="H91" s="13" t="s">
        <v>33</v>
      </c>
      <c r="I91" s="13">
        <v>4</v>
      </c>
      <c r="J91" s="13">
        <v>5</v>
      </c>
      <c r="K91" s="15">
        <v>0</v>
      </c>
      <c r="L91" s="15">
        <v>0</v>
      </c>
      <c r="M91" s="16"/>
      <c r="N91" s="16"/>
    </row>
    <row r="92" spans="2:14" x14ac:dyDescent="0.25">
      <c r="B92" s="6" t="s">
        <v>202</v>
      </c>
      <c r="C92" s="12" t="s">
        <v>203</v>
      </c>
      <c r="D92" s="13" t="s">
        <v>23</v>
      </c>
      <c r="E92" s="14" t="s">
        <v>55</v>
      </c>
      <c r="F92" s="13" t="s">
        <v>37</v>
      </c>
      <c r="G92" s="18" t="s">
        <v>63</v>
      </c>
      <c r="H92" s="13" t="s">
        <v>33</v>
      </c>
      <c r="I92" s="13">
        <v>9</v>
      </c>
      <c r="J92" s="13">
        <v>9</v>
      </c>
      <c r="K92" s="15">
        <v>0</v>
      </c>
      <c r="L92" s="15">
        <v>0</v>
      </c>
      <c r="M92" s="16"/>
      <c r="N92" s="16"/>
    </row>
    <row r="93" spans="2:14" x14ac:dyDescent="0.25">
      <c r="B93" s="6" t="s">
        <v>204</v>
      </c>
      <c r="C93" s="12" t="s">
        <v>205</v>
      </c>
      <c r="D93" s="24" t="s">
        <v>206</v>
      </c>
      <c r="E93" s="14" t="s">
        <v>24</v>
      </c>
      <c r="F93" s="13" t="s">
        <v>25</v>
      </c>
      <c r="G93" s="13" t="s">
        <v>26</v>
      </c>
      <c r="H93" s="13" t="s">
        <v>27</v>
      </c>
      <c r="I93" s="13">
        <v>6</v>
      </c>
      <c r="J93" s="13">
        <v>10</v>
      </c>
      <c r="K93" s="5">
        <v>0</v>
      </c>
      <c r="L93" s="15">
        <v>0</v>
      </c>
      <c r="M93" s="16"/>
      <c r="N93" s="16"/>
    </row>
    <row r="94" spans="2:14" x14ac:dyDescent="0.25">
      <c r="B94" s="6" t="s">
        <v>207</v>
      </c>
      <c r="C94" s="12" t="s">
        <v>208</v>
      </c>
      <c r="D94" s="18" t="s">
        <v>155</v>
      </c>
      <c r="E94" s="14" t="s">
        <v>30</v>
      </c>
      <c r="F94" s="17" t="s">
        <v>31</v>
      </c>
      <c r="G94" s="13" t="s">
        <v>32</v>
      </c>
      <c r="H94" s="13" t="s">
        <v>27</v>
      </c>
      <c r="I94" s="13">
        <v>3</v>
      </c>
      <c r="J94" s="13">
        <v>9</v>
      </c>
      <c r="K94" s="15">
        <v>5000000</v>
      </c>
      <c r="L94" s="15">
        <v>32915397</v>
      </c>
      <c r="M94" s="16"/>
      <c r="N94" s="16"/>
    </row>
    <row r="95" spans="2:14" x14ac:dyDescent="0.25">
      <c r="B95" s="6" t="s">
        <v>209</v>
      </c>
      <c r="C95" s="12" t="s">
        <v>210</v>
      </c>
      <c r="D95" s="13" t="s">
        <v>23</v>
      </c>
      <c r="E95" s="14" t="s">
        <v>55</v>
      </c>
      <c r="F95" s="13" t="s">
        <v>37</v>
      </c>
      <c r="G95" s="18" t="s">
        <v>63</v>
      </c>
      <c r="H95" s="13" t="s">
        <v>27</v>
      </c>
      <c r="I95" s="13">
        <v>3</v>
      </c>
      <c r="J95" s="13">
        <v>7</v>
      </c>
      <c r="K95" s="15">
        <v>0</v>
      </c>
      <c r="L95" s="15">
        <v>0</v>
      </c>
      <c r="M95" s="16"/>
      <c r="N95" s="16"/>
    </row>
    <row r="96" spans="2:14" x14ac:dyDescent="0.25">
      <c r="B96" s="6" t="s">
        <v>211</v>
      </c>
      <c r="C96" s="12" t="s">
        <v>212</v>
      </c>
      <c r="D96" s="13" t="s">
        <v>23</v>
      </c>
      <c r="E96" s="14" t="s">
        <v>30</v>
      </c>
      <c r="F96" s="13" t="s">
        <v>37</v>
      </c>
      <c r="G96" s="18" t="s">
        <v>63</v>
      </c>
      <c r="H96" s="13" t="s">
        <v>27</v>
      </c>
      <c r="I96" s="13">
        <v>7</v>
      </c>
      <c r="J96" s="13">
        <v>10</v>
      </c>
      <c r="K96" s="15">
        <v>0</v>
      </c>
      <c r="L96" s="15">
        <v>0</v>
      </c>
      <c r="M96" s="16"/>
      <c r="N96" s="16"/>
    </row>
    <row r="97" spans="2:14" x14ac:dyDescent="0.25">
      <c r="B97" s="6" t="s">
        <v>213</v>
      </c>
      <c r="C97" s="12" t="s">
        <v>214</v>
      </c>
      <c r="D97" s="13" t="s">
        <v>23</v>
      </c>
      <c r="E97" s="14" t="s">
        <v>30</v>
      </c>
      <c r="F97" s="13" t="s">
        <v>37</v>
      </c>
      <c r="G97" s="18" t="s">
        <v>63</v>
      </c>
      <c r="H97" s="13" t="s">
        <v>27</v>
      </c>
      <c r="I97" s="13">
        <v>3</v>
      </c>
      <c r="J97" s="13">
        <v>7</v>
      </c>
      <c r="K97" s="15">
        <v>0</v>
      </c>
      <c r="L97" s="15">
        <v>0</v>
      </c>
      <c r="M97" s="16"/>
      <c r="N97" s="16"/>
    </row>
    <row r="98" spans="2:14" x14ac:dyDescent="0.25">
      <c r="B98" s="6" t="s">
        <v>215</v>
      </c>
      <c r="C98" s="12" t="s">
        <v>216</v>
      </c>
      <c r="D98" s="13" t="s">
        <v>23</v>
      </c>
      <c r="E98" s="14" t="s">
        <v>30</v>
      </c>
      <c r="F98" s="13" t="s">
        <v>37</v>
      </c>
      <c r="G98" s="18" t="s">
        <v>38</v>
      </c>
      <c r="H98" s="13" t="s">
        <v>33</v>
      </c>
      <c r="I98" s="13">
        <v>7</v>
      </c>
      <c r="J98" s="13">
        <v>4</v>
      </c>
      <c r="K98" s="15">
        <v>0</v>
      </c>
      <c r="L98" s="15">
        <v>0</v>
      </c>
      <c r="M98" s="16"/>
      <c r="N98" s="16"/>
    </row>
    <row r="99" spans="2:14" x14ac:dyDescent="0.25">
      <c r="B99" s="6" t="s">
        <v>217</v>
      </c>
      <c r="C99" s="12" t="s">
        <v>218</v>
      </c>
      <c r="D99" s="13" t="s">
        <v>23</v>
      </c>
      <c r="E99" s="14" t="s">
        <v>30</v>
      </c>
      <c r="F99" s="13" t="s">
        <v>37</v>
      </c>
      <c r="G99" s="18" t="s">
        <v>63</v>
      </c>
      <c r="H99" s="13" t="s">
        <v>33</v>
      </c>
      <c r="I99" s="13">
        <v>9</v>
      </c>
      <c r="J99" s="13">
        <v>5</v>
      </c>
      <c r="K99" s="15">
        <v>0</v>
      </c>
      <c r="L99" s="15">
        <v>0</v>
      </c>
      <c r="M99" s="16"/>
      <c r="N99" s="16"/>
    </row>
    <row r="100" spans="2:14" x14ac:dyDescent="0.25">
      <c r="B100" s="6" t="s">
        <v>219</v>
      </c>
      <c r="C100" s="12" t="s">
        <v>220</v>
      </c>
      <c r="D100" s="13" t="s">
        <v>23</v>
      </c>
      <c r="E100" s="14" t="s">
        <v>30</v>
      </c>
      <c r="F100" s="13" t="s">
        <v>37</v>
      </c>
      <c r="G100" s="18" t="s">
        <v>63</v>
      </c>
      <c r="H100" s="13" t="s">
        <v>27</v>
      </c>
      <c r="I100" s="13">
        <v>3</v>
      </c>
      <c r="J100" s="13">
        <v>6</v>
      </c>
      <c r="K100" s="15">
        <v>0</v>
      </c>
      <c r="L100" s="15">
        <v>0</v>
      </c>
      <c r="M100" s="16"/>
      <c r="N100" s="16"/>
    </row>
    <row r="101" spans="2:14" x14ac:dyDescent="0.25">
      <c r="B101" s="6" t="s">
        <v>221</v>
      </c>
      <c r="C101" s="12" t="s">
        <v>222</v>
      </c>
      <c r="D101" s="13" t="s">
        <v>23</v>
      </c>
      <c r="E101" s="14" t="s">
        <v>30</v>
      </c>
      <c r="F101" s="17" t="s">
        <v>31</v>
      </c>
      <c r="G101" s="13" t="s">
        <v>32</v>
      </c>
      <c r="H101" s="13" t="s">
        <v>33</v>
      </c>
      <c r="I101" s="13">
        <v>8</v>
      </c>
      <c r="J101" s="13">
        <v>7</v>
      </c>
      <c r="K101" s="5">
        <v>1000000</v>
      </c>
      <c r="L101" s="15">
        <v>77159264</v>
      </c>
      <c r="M101" s="16"/>
      <c r="N101" s="16"/>
    </row>
    <row r="102" spans="2:14" x14ac:dyDescent="0.25">
      <c r="B102" s="6" t="s">
        <v>223</v>
      </c>
      <c r="C102" s="12" t="s">
        <v>224</v>
      </c>
      <c r="D102" s="18" t="s">
        <v>155</v>
      </c>
      <c r="E102" s="14" t="s">
        <v>30</v>
      </c>
      <c r="F102" s="13" t="s">
        <v>31</v>
      </c>
      <c r="G102" s="13" t="s">
        <v>32</v>
      </c>
      <c r="H102" s="13" t="s">
        <v>27</v>
      </c>
      <c r="I102" s="13">
        <v>7</v>
      </c>
      <c r="J102" s="13">
        <v>10</v>
      </c>
      <c r="K102" s="15">
        <v>100000000</v>
      </c>
      <c r="L102" s="15">
        <v>12451199</v>
      </c>
      <c r="M102" s="16"/>
      <c r="N102" s="16"/>
    </row>
    <row r="103" spans="2:14" x14ac:dyDescent="0.25">
      <c r="B103" s="6" t="s">
        <v>225</v>
      </c>
      <c r="C103" s="12" t="s">
        <v>226</v>
      </c>
      <c r="D103" s="13" t="s">
        <v>23</v>
      </c>
      <c r="E103" s="14" t="s">
        <v>36</v>
      </c>
      <c r="F103" s="17" t="s">
        <v>31</v>
      </c>
      <c r="G103" s="13" t="s">
        <v>32</v>
      </c>
      <c r="H103" s="13" t="s">
        <v>33</v>
      </c>
      <c r="I103" s="13">
        <v>3</v>
      </c>
      <c r="J103" s="13">
        <v>9</v>
      </c>
      <c r="K103" s="15">
        <v>90000000</v>
      </c>
      <c r="L103" s="15">
        <v>13287929</v>
      </c>
      <c r="M103" s="16"/>
      <c r="N103" s="16"/>
    </row>
    <row r="104" spans="2:14" x14ac:dyDescent="0.25">
      <c r="B104" s="6" t="s">
        <v>227</v>
      </c>
      <c r="C104" s="12" t="s">
        <v>228</v>
      </c>
      <c r="D104" s="18" t="s">
        <v>155</v>
      </c>
      <c r="E104" s="14" t="s">
        <v>24</v>
      </c>
      <c r="F104" s="13" t="s">
        <v>25</v>
      </c>
      <c r="G104" s="13" t="s">
        <v>26</v>
      </c>
      <c r="H104" s="13" t="s">
        <v>27</v>
      </c>
      <c r="I104" s="13">
        <v>6</v>
      </c>
      <c r="J104" s="13">
        <v>5</v>
      </c>
      <c r="K104" s="5">
        <v>0</v>
      </c>
      <c r="L104" s="15">
        <v>0</v>
      </c>
      <c r="M104" s="16"/>
      <c r="N104" s="16"/>
    </row>
    <row r="105" spans="2:14" x14ac:dyDescent="0.25">
      <c r="B105" s="6" t="s">
        <v>229</v>
      </c>
      <c r="C105" s="12" t="s">
        <v>230</v>
      </c>
      <c r="D105" s="13" t="s">
        <v>23</v>
      </c>
      <c r="E105" s="14" t="s">
        <v>30</v>
      </c>
      <c r="F105" s="17" t="s">
        <v>31</v>
      </c>
      <c r="G105" s="13" t="s">
        <v>32</v>
      </c>
      <c r="H105" s="13" t="s">
        <v>27</v>
      </c>
      <c r="I105" s="13">
        <v>8</v>
      </c>
      <c r="J105" s="13">
        <v>7</v>
      </c>
      <c r="K105" s="15">
        <v>5000000</v>
      </c>
      <c r="L105" s="15">
        <v>37959268</v>
      </c>
      <c r="M105" s="16"/>
      <c r="N105" s="16"/>
    </row>
    <row r="106" spans="2:14" x14ac:dyDescent="0.25">
      <c r="B106" s="6" t="s">
        <v>231</v>
      </c>
      <c r="C106" s="12" t="s">
        <v>232</v>
      </c>
      <c r="D106" s="13" t="s">
        <v>23</v>
      </c>
      <c r="E106" s="14" t="s">
        <v>30</v>
      </c>
      <c r="F106" s="13" t="s">
        <v>37</v>
      </c>
      <c r="G106" s="18" t="s">
        <v>63</v>
      </c>
      <c r="H106" s="13" t="s">
        <v>33</v>
      </c>
      <c r="I106" s="13">
        <v>3</v>
      </c>
      <c r="J106" s="13">
        <v>6</v>
      </c>
      <c r="K106" s="15">
        <v>0</v>
      </c>
      <c r="L106" s="15">
        <v>0</v>
      </c>
      <c r="M106" s="16"/>
      <c r="N106" s="16"/>
    </row>
    <row r="107" spans="2:14" x14ac:dyDescent="0.25">
      <c r="B107" s="6" t="s">
        <v>233</v>
      </c>
      <c r="C107" s="12" t="s">
        <v>234</v>
      </c>
      <c r="D107" s="18" t="s">
        <v>235</v>
      </c>
      <c r="E107" s="14" t="s">
        <v>30</v>
      </c>
      <c r="F107" s="13" t="s">
        <v>37</v>
      </c>
      <c r="G107" s="18" t="s">
        <v>63</v>
      </c>
      <c r="H107" s="13" t="s">
        <v>33</v>
      </c>
      <c r="I107" s="13">
        <v>6</v>
      </c>
      <c r="J107" s="13">
        <v>5</v>
      </c>
      <c r="K107" s="15">
        <v>0</v>
      </c>
      <c r="L107" s="15">
        <v>0</v>
      </c>
      <c r="M107" s="16"/>
      <c r="N107" s="16"/>
    </row>
    <row r="108" spans="2:14" x14ac:dyDescent="0.25">
      <c r="B108" s="6" t="s">
        <v>236</v>
      </c>
      <c r="C108" s="12" t="s">
        <v>237</v>
      </c>
      <c r="D108" s="13" t="s">
        <v>23</v>
      </c>
      <c r="E108" s="14" t="s">
        <v>30</v>
      </c>
      <c r="F108" s="17" t="s">
        <v>31</v>
      </c>
      <c r="G108" s="13" t="s">
        <v>41</v>
      </c>
      <c r="H108" s="13" t="s">
        <v>27</v>
      </c>
      <c r="I108" s="13">
        <v>7</v>
      </c>
      <c r="J108" s="13">
        <v>9</v>
      </c>
      <c r="K108" s="15">
        <v>90000000</v>
      </c>
      <c r="L108" s="15">
        <v>29991873</v>
      </c>
      <c r="M108" s="16"/>
      <c r="N108" s="16"/>
    </row>
    <row r="109" spans="2:14" x14ac:dyDescent="0.25">
      <c r="B109" s="6" t="s">
        <v>238</v>
      </c>
      <c r="C109" s="12" t="s">
        <v>239</v>
      </c>
      <c r="D109" s="13" t="s">
        <v>23</v>
      </c>
      <c r="E109" s="14" t="s">
        <v>30</v>
      </c>
      <c r="F109" s="17" t="s">
        <v>31</v>
      </c>
      <c r="G109" s="13" t="s">
        <v>41</v>
      </c>
      <c r="H109" s="13" t="s">
        <v>27</v>
      </c>
      <c r="I109" s="13">
        <v>6</v>
      </c>
      <c r="J109" s="13">
        <v>10</v>
      </c>
      <c r="K109" s="15">
        <v>10000000</v>
      </c>
      <c r="L109" s="15">
        <v>7303129</v>
      </c>
      <c r="M109" s="16"/>
      <c r="N109" s="16"/>
    </row>
    <row r="110" spans="2:14" x14ac:dyDescent="0.25">
      <c r="B110" s="6" t="s">
        <v>240</v>
      </c>
      <c r="C110" s="12" t="s">
        <v>241</v>
      </c>
      <c r="D110" s="18" t="s">
        <v>76</v>
      </c>
      <c r="E110" s="14" t="s">
        <v>30</v>
      </c>
      <c r="F110" s="17" t="s">
        <v>31</v>
      </c>
      <c r="G110" s="13" t="s">
        <v>41</v>
      </c>
      <c r="H110" s="13" t="s">
        <v>27</v>
      </c>
      <c r="I110" s="13">
        <v>3</v>
      </c>
      <c r="J110" s="13">
        <v>9</v>
      </c>
      <c r="K110" s="15">
        <v>30000000</v>
      </c>
      <c r="L110" s="15">
        <v>44457754</v>
      </c>
      <c r="M110" s="16"/>
      <c r="N110" s="16"/>
    </row>
    <row r="111" spans="2:14" x14ac:dyDescent="0.25">
      <c r="B111" s="6" t="s">
        <v>242</v>
      </c>
      <c r="C111" s="12" t="s">
        <v>243</v>
      </c>
      <c r="D111" s="13" t="s">
        <v>23</v>
      </c>
      <c r="E111" s="14" t="s">
        <v>30</v>
      </c>
      <c r="F111" s="17" t="s">
        <v>31</v>
      </c>
      <c r="G111" s="13" t="s">
        <v>32</v>
      </c>
      <c r="H111" s="13" t="s">
        <v>27</v>
      </c>
      <c r="I111" s="13">
        <v>4</v>
      </c>
      <c r="J111" s="13">
        <v>10</v>
      </c>
      <c r="K111" s="15">
        <v>10000000</v>
      </c>
      <c r="L111" s="15">
        <v>54467236</v>
      </c>
      <c r="M111" s="16"/>
      <c r="N111" s="16"/>
    </row>
    <row r="112" spans="2:14" x14ac:dyDescent="0.25">
      <c r="B112" s="6" t="s">
        <v>244</v>
      </c>
      <c r="C112" s="12" t="s">
        <v>245</v>
      </c>
      <c r="D112" s="13" t="s">
        <v>23</v>
      </c>
      <c r="E112" s="14" t="s">
        <v>30</v>
      </c>
      <c r="F112" s="17" t="s">
        <v>31</v>
      </c>
      <c r="G112" s="13" t="s">
        <v>41</v>
      </c>
      <c r="H112" s="13" t="s">
        <v>27</v>
      </c>
      <c r="I112" s="13">
        <v>4</v>
      </c>
      <c r="J112" s="13">
        <v>10</v>
      </c>
      <c r="K112" s="15">
        <v>10000000</v>
      </c>
      <c r="L112" s="15">
        <v>17991607</v>
      </c>
      <c r="M112" s="16"/>
      <c r="N112" s="16"/>
    </row>
    <row r="113" spans="2:14" x14ac:dyDescent="0.25">
      <c r="B113" s="6" t="s">
        <v>246</v>
      </c>
      <c r="C113" s="12" t="s">
        <v>247</v>
      </c>
      <c r="D113" s="13" t="s">
        <v>23</v>
      </c>
      <c r="E113" s="14" t="s">
        <v>30</v>
      </c>
      <c r="F113" s="13" t="s">
        <v>37</v>
      </c>
      <c r="G113" s="18" t="s">
        <v>38</v>
      </c>
      <c r="H113" s="13" t="s">
        <v>27</v>
      </c>
      <c r="I113" s="13">
        <v>5</v>
      </c>
      <c r="J113" s="13">
        <v>10</v>
      </c>
      <c r="K113" s="15">
        <v>0</v>
      </c>
      <c r="L113" s="15">
        <v>0</v>
      </c>
      <c r="M113" s="16"/>
      <c r="N113" s="16"/>
    </row>
  </sheetData>
  <autoFilter ref="B13:M113"/>
  <mergeCells count="1">
    <mergeCell ref="B8:C8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N108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2" max="2" width="15.140625" bestFit="1" customWidth="1"/>
    <col min="3" max="3" width="15.140625" customWidth="1"/>
    <col min="4" max="4" width="13.7109375" bestFit="1" customWidth="1"/>
    <col min="5" max="5" width="19.7109375" customWidth="1"/>
    <col min="6" max="6" width="20.85546875" bestFit="1" customWidth="1"/>
    <col min="7" max="9" width="16.42578125" customWidth="1"/>
    <col min="10" max="10" width="18.42578125" customWidth="1"/>
    <col min="11" max="11" width="13.5703125" customWidth="1"/>
    <col min="12" max="12" width="14.7109375" customWidth="1"/>
    <col min="13" max="13" width="13.5703125" customWidth="1"/>
    <col min="14" max="14" width="18.42578125" customWidth="1"/>
    <col min="15" max="15" width="22" bestFit="1" customWidth="1"/>
    <col min="16" max="16" width="5.28515625" customWidth="1"/>
  </cols>
  <sheetData>
    <row r="2" spans="2:14" s="29" customFormat="1" ht="15" customHeight="1" x14ac:dyDescent="0.25">
      <c r="B2" s="28"/>
      <c r="C2" s="28"/>
      <c r="D2" s="28"/>
      <c r="E2" s="28"/>
      <c r="F2" s="28"/>
      <c r="G2" s="28"/>
      <c r="H2" s="28"/>
    </row>
    <row r="3" spans="2:14" s="29" customFormat="1" x14ac:dyDescent="0.25">
      <c r="B3" s="28"/>
      <c r="C3" s="28"/>
      <c r="D3" s="28"/>
      <c r="E3" s="28"/>
      <c r="F3" s="28"/>
      <c r="G3" s="28"/>
      <c r="H3" s="28"/>
    </row>
    <row r="6" spans="2:14" x14ac:dyDescent="0.25">
      <c r="F6" s="30" t="s">
        <v>250</v>
      </c>
      <c r="G6" s="30"/>
      <c r="H6" s="31" t="s">
        <v>249</v>
      </c>
      <c r="I6" s="31"/>
      <c r="J6" s="31"/>
      <c r="K6" s="31"/>
      <c r="L6" s="31"/>
      <c r="M6" s="31"/>
      <c r="N6" s="31"/>
    </row>
    <row r="7" spans="2:14" x14ac:dyDescent="0.25">
      <c r="F7" s="22"/>
      <c r="G7" s="22"/>
      <c r="H7" s="6">
        <v>7</v>
      </c>
      <c r="I7" s="6"/>
      <c r="J7" s="6"/>
      <c r="K7" s="6"/>
      <c r="L7" s="22"/>
      <c r="M7" s="22"/>
      <c r="N7" s="22"/>
    </row>
    <row r="8" spans="2:14" ht="45" customHeight="1" x14ac:dyDescent="0.25">
      <c r="B8" s="3" t="s">
        <v>2</v>
      </c>
      <c r="C8" s="3" t="s">
        <v>12</v>
      </c>
      <c r="D8" s="3" t="s">
        <v>13</v>
      </c>
      <c r="E8" s="3" t="s">
        <v>14</v>
      </c>
      <c r="F8" s="32" t="s">
        <v>15</v>
      </c>
      <c r="G8" s="32" t="s">
        <v>16</v>
      </c>
      <c r="H8" s="33" t="s">
        <v>17</v>
      </c>
      <c r="I8" s="33" t="s">
        <v>18</v>
      </c>
      <c r="J8" s="33" t="s">
        <v>19</v>
      </c>
      <c r="K8" s="33" t="s">
        <v>3</v>
      </c>
      <c r="L8" s="33" t="s">
        <v>4</v>
      </c>
      <c r="M8" s="33" t="s">
        <v>20</v>
      </c>
      <c r="N8" s="33" t="s">
        <v>21</v>
      </c>
    </row>
    <row r="9" spans="2:14" x14ac:dyDescent="0.25">
      <c r="B9" s="6" t="s">
        <v>7</v>
      </c>
      <c r="C9" s="12" t="s">
        <v>22</v>
      </c>
      <c r="D9" s="13" t="s">
        <v>23</v>
      </c>
      <c r="E9" s="14" t="s">
        <v>24</v>
      </c>
      <c r="F9" s="13" t="str">
        <f>+VLOOKUP(B9,'Base de datos'!$B$4:$N$103,5,FALSE)</f>
        <v>Conocimiento</v>
      </c>
      <c r="G9" s="13"/>
      <c r="H9" s="34" t="str">
        <f>+VLOOKUP(B9,'Base de datos'!$B$4:$N$103,Reto!H7,FALSE)</f>
        <v>NO</v>
      </c>
      <c r="I9" s="13"/>
      <c r="J9" s="13"/>
      <c r="K9" s="15"/>
      <c r="L9" s="15"/>
      <c r="M9" s="15"/>
      <c r="N9" s="15"/>
    </row>
    <row r="10" spans="2:14" x14ac:dyDescent="0.25">
      <c r="B10" s="6" t="s">
        <v>28</v>
      </c>
      <c r="C10" s="12" t="s">
        <v>29</v>
      </c>
      <c r="D10" s="13" t="s">
        <v>23</v>
      </c>
      <c r="E10" s="14" t="s">
        <v>30</v>
      </c>
      <c r="F10" s="17"/>
      <c r="G10" s="13"/>
      <c r="H10" s="13"/>
      <c r="I10" s="13"/>
      <c r="J10" s="13"/>
      <c r="K10" s="15"/>
      <c r="L10" s="15"/>
      <c r="M10" s="15"/>
      <c r="N10" s="15"/>
    </row>
    <row r="11" spans="2:14" x14ac:dyDescent="0.25">
      <c r="B11" s="6" t="s">
        <v>34</v>
      </c>
      <c r="C11" s="12" t="s">
        <v>35</v>
      </c>
      <c r="D11" s="13" t="s">
        <v>23</v>
      </c>
      <c r="E11" s="14" t="s">
        <v>36</v>
      </c>
      <c r="F11" s="13"/>
      <c r="G11" s="18"/>
      <c r="H11" s="13"/>
      <c r="I11" s="13"/>
      <c r="J11" s="13"/>
      <c r="K11" s="15"/>
      <c r="L11" s="15"/>
      <c r="M11" s="15"/>
      <c r="N11" s="15"/>
    </row>
    <row r="12" spans="2:14" x14ac:dyDescent="0.25">
      <c r="B12" s="6" t="s">
        <v>39</v>
      </c>
      <c r="C12" s="12" t="s">
        <v>40</v>
      </c>
      <c r="D12" s="13" t="s">
        <v>23</v>
      </c>
      <c r="E12" s="14" t="s">
        <v>30</v>
      </c>
      <c r="F12" s="17"/>
      <c r="G12" s="13"/>
      <c r="H12" s="13"/>
      <c r="I12" s="13"/>
      <c r="J12" s="13"/>
      <c r="K12" s="15"/>
      <c r="L12" s="15"/>
      <c r="M12" s="15"/>
      <c r="N12" s="15"/>
    </row>
    <row r="13" spans="2:14" x14ac:dyDescent="0.25">
      <c r="B13" s="6" t="s">
        <v>42</v>
      </c>
      <c r="C13" s="12" t="s">
        <v>43</v>
      </c>
      <c r="D13" s="13" t="s">
        <v>23</v>
      </c>
      <c r="E13" s="14" t="s">
        <v>36</v>
      </c>
      <c r="F13" s="17"/>
      <c r="G13" s="13"/>
      <c r="H13" s="13"/>
      <c r="I13" s="13"/>
      <c r="J13" s="13"/>
      <c r="K13" s="15"/>
      <c r="L13" s="15"/>
      <c r="M13" s="15"/>
      <c r="N13" s="15"/>
    </row>
    <row r="14" spans="2:14" x14ac:dyDescent="0.25">
      <c r="B14" s="6" t="s">
        <v>44</v>
      </c>
      <c r="C14" s="12" t="s">
        <v>45</v>
      </c>
      <c r="D14" s="13" t="s">
        <v>23</v>
      </c>
      <c r="E14" s="14" t="s">
        <v>30</v>
      </c>
      <c r="F14" s="17"/>
      <c r="G14" s="13"/>
      <c r="H14" s="13"/>
      <c r="I14" s="13"/>
      <c r="J14" s="13"/>
      <c r="K14" s="15"/>
      <c r="L14" s="15"/>
      <c r="M14" s="15"/>
      <c r="N14" s="15"/>
    </row>
    <row r="15" spans="2:14" x14ac:dyDescent="0.25">
      <c r="B15" s="6" t="s">
        <v>46</v>
      </c>
      <c r="C15" s="12" t="s">
        <v>47</v>
      </c>
      <c r="D15" s="13" t="s">
        <v>23</v>
      </c>
      <c r="E15" s="14" t="s">
        <v>30</v>
      </c>
      <c r="F15" s="13"/>
      <c r="G15" s="18"/>
      <c r="H15" s="13"/>
      <c r="I15" s="13"/>
      <c r="J15" s="13"/>
      <c r="K15" s="5"/>
      <c r="L15" s="15"/>
      <c r="M15" s="15"/>
      <c r="N15" s="15"/>
    </row>
    <row r="16" spans="2:14" x14ac:dyDescent="0.25">
      <c r="B16" s="6" t="s">
        <v>48</v>
      </c>
      <c r="C16" s="12" t="s">
        <v>49</v>
      </c>
      <c r="D16" s="13" t="s">
        <v>23</v>
      </c>
      <c r="E16" s="14" t="s">
        <v>30</v>
      </c>
      <c r="F16" s="17"/>
      <c r="G16" s="13"/>
      <c r="H16" s="13"/>
      <c r="I16" s="13"/>
      <c r="J16" s="13"/>
      <c r="K16" s="5"/>
      <c r="L16" s="15"/>
      <c r="M16" s="15"/>
      <c r="N16" s="15"/>
    </row>
    <row r="17" spans="2:14" ht="28.5" customHeight="1" x14ac:dyDescent="0.25">
      <c r="B17" s="6" t="s">
        <v>50</v>
      </c>
      <c r="C17" s="12" t="s">
        <v>51</v>
      </c>
      <c r="D17" s="19" t="s">
        <v>23</v>
      </c>
      <c r="E17" s="20" t="s">
        <v>52</v>
      </c>
      <c r="F17" s="19"/>
      <c r="G17" s="21"/>
      <c r="H17" s="19"/>
      <c r="I17" s="13"/>
      <c r="J17" s="13"/>
      <c r="K17" s="15"/>
      <c r="L17" s="15"/>
      <c r="M17" s="15"/>
      <c r="N17" s="15"/>
    </row>
    <row r="18" spans="2:14" x14ac:dyDescent="0.25">
      <c r="B18" s="6" t="s">
        <v>53</v>
      </c>
      <c r="C18" s="12" t="s">
        <v>54</v>
      </c>
      <c r="D18" s="13" t="s">
        <v>23</v>
      </c>
      <c r="E18" s="14" t="s">
        <v>55</v>
      </c>
      <c r="F18" s="17"/>
      <c r="G18" s="13"/>
      <c r="H18" s="13"/>
      <c r="I18" s="13"/>
      <c r="J18" s="13"/>
      <c r="K18" s="15"/>
      <c r="L18" s="15"/>
      <c r="M18" s="15"/>
      <c r="N18" s="15"/>
    </row>
    <row r="19" spans="2:14" x14ac:dyDescent="0.25">
      <c r="B19" s="6" t="s">
        <v>56</v>
      </c>
      <c r="C19" s="12" t="s">
        <v>57</v>
      </c>
      <c r="D19" s="18" t="s">
        <v>58</v>
      </c>
      <c r="E19" s="14" t="s">
        <v>30</v>
      </c>
      <c r="F19" s="17"/>
      <c r="G19" s="13"/>
      <c r="H19" s="13"/>
      <c r="I19" s="13"/>
      <c r="J19" s="13"/>
      <c r="K19" s="5"/>
      <c r="L19" s="15"/>
      <c r="M19" s="15"/>
      <c r="N19" s="15"/>
    </row>
    <row r="20" spans="2:14" x14ac:dyDescent="0.25">
      <c r="B20" s="6" t="s">
        <v>59</v>
      </c>
      <c r="C20" s="12" t="s">
        <v>60</v>
      </c>
      <c r="D20" s="13" t="s">
        <v>23</v>
      </c>
      <c r="E20" s="14" t="s">
        <v>30</v>
      </c>
      <c r="F20" s="17"/>
      <c r="G20" s="13"/>
      <c r="H20" s="13"/>
      <c r="I20" s="13"/>
      <c r="J20" s="13"/>
      <c r="K20" s="5"/>
      <c r="L20" s="15"/>
      <c r="M20" s="15"/>
      <c r="N20" s="15"/>
    </row>
    <row r="21" spans="2:14" x14ac:dyDescent="0.25">
      <c r="B21" s="6" t="s">
        <v>61</v>
      </c>
      <c r="C21" s="12" t="s">
        <v>62</v>
      </c>
      <c r="D21" s="13" t="s">
        <v>23</v>
      </c>
      <c r="E21" s="14" t="s">
        <v>36</v>
      </c>
      <c r="F21" s="13"/>
      <c r="G21" s="18"/>
      <c r="H21" s="13"/>
      <c r="I21" s="13"/>
      <c r="J21" s="13"/>
      <c r="K21" s="15"/>
      <c r="L21" s="15"/>
      <c r="M21" s="15"/>
      <c r="N21" s="15"/>
    </row>
    <row r="22" spans="2:14" x14ac:dyDescent="0.25">
      <c r="B22" s="6" t="s">
        <v>64</v>
      </c>
      <c r="C22" s="12" t="s">
        <v>65</v>
      </c>
      <c r="D22" s="13" t="s">
        <v>23</v>
      </c>
      <c r="E22" s="14" t="s">
        <v>30</v>
      </c>
      <c r="F22" s="13"/>
      <c r="G22" s="18"/>
      <c r="H22" s="13"/>
      <c r="I22" s="13"/>
      <c r="J22" s="13"/>
      <c r="K22" s="15"/>
      <c r="L22" s="15"/>
      <c r="M22" s="15"/>
      <c r="N22" s="15"/>
    </row>
    <row r="23" spans="2:14" x14ac:dyDescent="0.25">
      <c r="B23" s="6" t="s">
        <v>66</v>
      </c>
      <c r="C23" s="12" t="s">
        <v>67</v>
      </c>
      <c r="D23" s="13" t="s">
        <v>23</v>
      </c>
      <c r="E23" s="14" t="s">
        <v>55</v>
      </c>
      <c r="F23" s="17"/>
      <c r="G23" s="13"/>
      <c r="H23" s="13"/>
      <c r="I23" s="13"/>
      <c r="J23" s="13"/>
      <c r="K23" s="15"/>
      <c r="L23" s="15"/>
      <c r="M23" s="15"/>
      <c r="N23" s="15"/>
    </row>
    <row r="24" spans="2:14" x14ac:dyDescent="0.25">
      <c r="B24" s="6" t="s">
        <v>68</v>
      </c>
      <c r="C24" s="12" t="s">
        <v>69</v>
      </c>
      <c r="D24" s="13" t="s">
        <v>23</v>
      </c>
      <c r="E24" s="14" t="s">
        <v>24</v>
      </c>
      <c r="F24" s="13"/>
      <c r="G24" s="13"/>
      <c r="H24" s="13"/>
      <c r="I24" s="13"/>
      <c r="J24" s="13"/>
      <c r="K24" s="15"/>
      <c r="L24" s="15"/>
      <c r="M24" s="15"/>
      <c r="N24" s="15"/>
    </row>
    <row r="25" spans="2:14" ht="15" customHeight="1" x14ac:dyDescent="0.25">
      <c r="B25" s="6" t="s">
        <v>70</v>
      </c>
      <c r="C25" s="12" t="s">
        <v>71</v>
      </c>
      <c r="D25" s="13" t="s">
        <v>23</v>
      </c>
      <c r="E25" s="14" t="s">
        <v>30</v>
      </c>
      <c r="F25" s="13"/>
      <c r="G25" s="13"/>
      <c r="H25" s="13"/>
      <c r="I25" s="13"/>
      <c r="J25" s="13"/>
      <c r="K25" s="15"/>
      <c r="L25" s="15"/>
      <c r="M25" s="15"/>
      <c r="N25" s="15"/>
    </row>
    <row r="26" spans="2:14" x14ac:dyDescent="0.25">
      <c r="B26" s="6" t="s">
        <v>72</v>
      </c>
      <c r="C26" s="12" t="s">
        <v>73</v>
      </c>
      <c r="D26" s="13" t="s">
        <v>23</v>
      </c>
      <c r="E26" s="14" t="s">
        <v>24</v>
      </c>
      <c r="F26" s="13"/>
      <c r="G26" s="13"/>
      <c r="H26" s="13"/>
      <c r="I26" s="13"/>
      <c r="J26" s="13"/>
      <c r="K26" s="15"/>
      <c r="L26" s="15"/>
      <c r="M26" s="15"/>
      <c r="N26" s="15"/>
    </row>
    <row r="27" spans="2:14" ht="15" customHeight="1" x14ac:dyDescent="0.25">
      <c r="B27" s="6" t="s">
        <v>74</v>
      </c>
      <c r="C27" s="12" t="s">
        <v>75</v>
      </c>
      <c r="D27" s="22" t="s">
        <v>76</v>
      </c>
      <c r="E27" s="14" t="s">
        <v>55</v>
      </c>
      <c r="F27" s="13"/>
      <c r="G27" s="18"/>
      <c r="H27" s="13"/>
      <c r="I27" s="13"/>
      <c r="J27" s="13"/>
      <c r="K27" s="15"/>
      <c r="L27" s="15"/>
      <c r="M27" s="15"/>
      <c r="N27" s="15"/>
    </row>
    <row r="28" spans="2:14" x14ac:dyDescent="0.25">
      <c r="B28" s="6" t="s">
        <v>77</v>
      </c>
      <c r="C28" s="12" t="s">
        <v>78</v>
      </c>
      <c r="D28" s="13" t="s">
        <v>23</v>
      </c>
      <c r="E28" s="14" t="s">
        <v>30</v>
      </c>
      <c r="F28" s="17"/>
      <c r="G28" s="13"/>
      <c r="H28" s="13"/>
      <c r="I28" s="13"/>
      <c r="J28" s="13"/>
      <c r="K28" s="5"/>
      <c r="L28" s="15"/>
      <c r="M28" s="15"/>
      <c r="N28" s="15"/>
    </row>
    <row r="29" spans="2:14" x14ac:dyDescent="0.25">
      <c r="B29" s="6" t="s">
        <v>79</v>
      </c>
      <c r="C29" s="12" t="s">
        <v>80</v>
      </c>
      <c r="D29" s="13" t="s">
        <v>23</v>
      </c>
      <c r="E29" s="14" t="s">
        <v>30</v>
      </c>
      <c r="F29" s="17"/>
      <c r="G29" s="13"/>
      <c r="H29" s="13"/>
      <c r="I29" s="13"/>
      <c r="J29" s="13"/>
      <c r="K29" s="15"/>
      <c r="L29" s="15"/>
      <c r="M29" s="15"/>
      <c r="N29" s="15"/>
    </row>
    <row r="30" spans="2:14" x14ac:dyDescent="0.25">
      <c r="B30" s="6" t="s">
        <v>81</v>
      </c>
      <c r="C30" s="12" t="s">
        <v>82</v>
      </c>
      <c r="D30" s="13" t="s">
        <v>23</v>
      </c>
      <c r="E30" s="14" t="s">
        <v>52</v>
      </c>
      <c r="F30" s="13"/>
      <c r="G30" s="18"/>
      <c r="H30" s="13"/>
      <c r="I30" s="13"/>
      <c r="J30" s="13"/>
      <c r="K30" s="15"/>
      <c r="L30" s="15"/>
      <c r="M30" s="15"/>
      <c r="N30" s="15"/>
    </row>
    <row r="31" spans="2:14" x14ac:dyDescent="0.25">
      <c r="B31" s="6" t="s">
        <v>83</v>
      </c>
      <c r="C31" s="12" t="s">
        <v>84</v>
      </c>
      <c r="D31" s="18" t="s">
        <v>85</v>
      </c>
      <c r="E31" s="14" t="s">
        <v>55</v>
      </c>
      <c r="F31" s="13"/>
      <c r="G31" s="18"/>
      <c r="H31" s="13"/>
      <c r="I31" s="13"/>
      <c r="J31" s="13"/>
      <c r="K31" s="5"/>
      <c r="L31" s="15"/>
      <c r="M31" s="15"/>
      <c r="N31" s="15"/>
    </row>
    <row r="32" spans="2:14" ht="15" customHeight="1" x14ac:dyDescent="0.25">
      <c r="B32" s="6" t="s">
        <v>86</v>
      </c>
      <c r="C32" s="12" t="s">
        <v>87</v>
      </c>
      <c r="D32" s="13" t="s">
        <v>23</v>
      </c>
      <c r="E32" s="14" t="s">
        <v>52</v>
      </c>
      <c r="F32" s="17"/>
      <c r="G32" s="13"/>
      <c r="H32" s="13"/>
      <c r="I32" s="13"/>
      <c r="J32" s="13"/>
      <c r="K32" s="15"/>
      <c r="L32" s="15"/>
      <c r="M32" s="15"/>
      <c r="N32" s="15"/>
    </row>
    <row r="33" spans="2:14" x14ac:dyDescent="0.25">
      <c r="B33" s="6" t="s">
        <v>88</v>
      </c>
      <c r="C33" s="12" t="s">
        <v>89</v>
      </c>
      <c r="D33" s="13" t="s">
        <v>23</v>
      </c>
      <c r="E33" s="14" t="s">
        <v>30</v>
      </c>
      <c r="F33" s="17"/>
      <c r="G33" s="13"/>
      <c r="H33" s="13"/>
      <c r="I33" s="13"/>
      <c r="J33" s="13"/>
      <c r="K33" s="15"/>
      <c r="L33" s="15"/>
      <c r="M33" s="15"/>
      <c r="N33" s="15"/>
    </row>
    <row r="34" spans="2:14" x14ac:dyDescent="0.25">
      <c r="B34" s="6" t="s">
        <v>90</v>
      </c>
      <c r="C34" s="12" t="s">
        <v>91</v>
      </c>
      <c r="D34" s="13" t="s">
        <v>23</v>
      </c>
      <c r="E34" s="14" t="s">
        <v>55</v>
      </c>
      <c r="F34" s="17"/>
      <c r="G34" s="13"/>
      <c r="H34" s="13"/>
      <c r="I34" s="13"/>
      <c r="J34" s="13"/>
      <c r="K34" s="5"/>
      <c r="L34" s="15"/>
      <c r="M34" s="15"/>
      <c r="N34" s="15"/>
    </row>
    <row r="35" spans="2:14" x14ac:dyDescent="0.25">
      <c r="B35" s="6" t="s">
        <v>92</v>
      </c>
      <c r="C35" s="12" t="s">
        <v>93</v>
      </c>
      <c r="D35" s="13" t="s">
        <v>23</v>
      </c>
      <c r="E35" s="14" t="s">
        <v>30</v>
      </c>
      <c r="F35" s="13"/>
      <c r="G35" s="18"/>
      <c r="H35" s="13"/>
      <c r="I35" s="13"/>
      <c r="J35" s="13"/>
      <c r="K35" s="5"/>
      <c r="L35" s="15"/>
      <c r="M35" s="15"/>
      <c r="N35" s="15"/>
    </row>
    <row r="36" spans="2:14" x14ac:dyDescent="0.25">
      <c r="B36" s="6" t="s">
        <v>94</v>
      </c>
      <c r="C36" s="12" t="s">
        <v>95</v>
      </c>
      <c r="D36" s="13" t="s">
        <v>23</v>
      </c>
      <c r="E36" s="14" t="s">
        <v>55</v>
      </c>
      <c r="F36" s="13"/>
      <c r="G36" s="18"/>
      <c r="H36" s="13"/>
      <c r="I36" s="13"/>
      <c r="J36" s="13"/>
      <c r="K36" s="15"/>
      <c r="L36" s="15"/>
      <c r="M36" s="15"/>
      <c r="N36" s="15"/>
    </row>
    <row r="37" spans="2:14" x14ac:dyDescent="0.25">
      <c r="B37" s="6" t="s">
        <v>96</v>
      </c>
      <c r="C37" s="12" t="s">
        <v>97</v>
      </c>
      <c r="D37" s="13" t="s">
        <v>23</v>
      </c>
      <c r="E37" s="14" t="s">
        <v>30</v>
      </c>
      <c r="F37" s="17"/>
      <c r="G37" s="13"/>
      <c r="H37" s="13"/>
      <c r="I37" s="13"/>
      <c r="J37" s="13"/>
      <c r="K37" s="15"/>
      <c r="L37" s="15"/>
      <c r="M37" s="15"/>
      <c r="N37" s="15"/>
    </row>
    <row r="38" spans="2:14" ht="49.5" customHeight="1" x14ac:dyDescent="0.25">
      <c r="B38" s="6" t="s">
        <v>98</v>
      </c>
      <c r="C38" s="12" t="s">
        <v>99</v>
      </c>
      <c r="D38" s="19" t="s">
        <v>23</v>
      </c>
      <c r="E38" s="20" t="s">
        <v>55</v>
      </c>
      <c r="F38" s="23"/>
      <c r="G38" s="19"/>
      <c r="H38" s="19"/>
      <c r="I38" s="13"/>
      <c r="J38" s="19"/>
      <c r="K38" s="15"/>
      <c r="L38" s="15"/>
      <c r="M38" s="15"/>
      <c r="N38" s="15"/>
    </row>
    <row r="39" spans="2:14" x14ac:dyDescent="0.25">
      <c r="B39" s="6" t="s">
        <v>100</v>
      </c>
      <c r="C39" s="12" t="s">
        <v>101</v>
      </c>
      <c r="D39" s="13" t="s">
        <v>23</v>
      </c>
      <c r="E39" s="14" t="s">
        <v>52</v>
      </c>
      <c r="F39" s="13"/>
      <c r="G39" s="18"/>
      <c r="H39" s="13"/>
      <c r="I39" s="13"/>
      <c r="J39" s="13"/>
      <c r="K39" s="15"/>
      <c r="L39" s="15"/>
      <c r="M39" s="15"/>
      <c r="N39" s="15"/>
    </row>
    <row r="40" spans="2:14" x14ac:dyDescent="0.25">
      <c r="B40" s="6" t="s">
        <v>102</v>
      </c>
      <c r="C40" s="12" t="s">
        <v>103</v>
      </c>
      <c r="D40" s="22" t="s">
        <v>76</v>
      </c>
      <c r="E40" s="14" t="s">
        <v>55</v>
      </c>
      <c r="F40" s="13"/>
      <c r="G40" s="18"/>
      <c r="H40" s="13"/>
      <c r="I40" s="13"/>
      <c r="J40" s="13"/>
      <c r="K40" s="15"/>
      <c r="L40" s="15"/>
      <c r="M40" s="15"/>
      <c r="N40" s="15"/>
    </row>
    <row r="41" spans="2:14" x14ac:dyDescent="0.25">
      <c r="B41" s="6" t="s">
        <v>104</v>
      </c>
      <c r="C41" s="12" t="s">
        <v>105</v>
      </c>
      <c r="D41" s="13" t="s">
        <v>23</v>
      </c>
      <c r="E41" s="14" t="s">
        <v>30</v>
      </c>
      <c r="F41" s="17"/>
      <c r="G41" s="13"/>
      <c r="H41" s="13"/>
      <c r="I41" s="13"/>
      <c r="J41" s="13"/>
      <c r="K41" s="15"/>
      <c r="L41" s="15"/>
      <c r="M41" s="15"/>
      <c r="N41" s="15"/>
    </row>
    <row r="42" spans="2:14" x14ac:dyDescent="0.25">
      <c r="B42" s="6" t="s">
        <v>106</v>
      </c>
      <c r="C42" s="12" t="s">
        <v>107</v>
      </c>
      <c r="D42" s="13" t="s">
        <v>23</v>
      </c>
      <c r="E42" s="14" t="s">
        <v>55</v>
      </c>
      <c r="F42" s="17"/>
      <c r="G42" s="13"/>
      <c r="H42" s="13"/>
      <c r="I42" s="13"/>
      <c r="J42" s="13"/>
      <c r="K42" s="15"/>
      <c r="L42" s="15"/>
      <c r="M42" s="15"/>
      <c r="N42" s="15"/>
    </row>
    <row r="43" spans="2:14" x14ac:dyDescent="0.25">
      <c r="B43" s="6" t="s">
        <v>108</v>
      </c>
      <c r="C43" s="12" t="s">
        <v>109</v>
      </c>
      <c r="D43" s="13" t="s">
        <v>23</v>
      </c>
      <c r="E43" s="14" t="s">
        <v>36</v>
      </c>
      <c r="F43" s="17"/>
      <c r="G43" s="13"/>
      <c r="H43" s="13"/>
      <c r="I43" s="13"/>
      <c r="J43" s="13"/>
      <c r="K43" s="15"/>
      <c r="L43" s="15"/>
      <c r="M43" s="15"/>
      <c r="N43" s="15"/>
    </row>
    <row r="44" spans="2:14" x14ac:dyDescent="0.25">
      <c r="B44" s="6" t="s">
        <v>110</v>
      </c>
      <c r="C44" s="12" t="s">
        <v>111</v>
      </c>
      <c r="D44" s="13" t="s">
        <v>23</v>
      </c>
      <c r="E44" s="14" t="s">
        <v>30</v>
      </c>
      <c r="F44" s="13"/>
      <c r="G44" s="13"/>
      <c r="H44" s="13"/>
      <c r="I44" s="13"/>
      <c r="J44" s="13"/>
      <c r="K44" s="5"/>
      <c r="L44" s="15"/>
      <c r="M44" s="15"/>
      <c r="N44" s="15"/>
    </row>
    <row r="45" spans="2:14" x14ac:dyDescent="0.25">
      <c r="B45" s="6" t="s">
        <v>113</v>
      </c>
      <c r="C45" s="12" t="s">
        <v>114</v>
      </c>
      <c r="D45" s="13" t="s">
        <v>23</v>
      </c>
      <c r="E45" s="14" t="s">
        <v>30</v>
      </c>
      <c r="F45" s="17"/>
      <c r="G45" s="13"/>
      <c r="H45" s="13"/>
      <c r="I45" s="13"/>
      <c r="J45" s="13"/>
      <c r="K45" s="15"/>
      <c r="L45" s="15"/>
      <c r="M45" s="15"/>
      <c r="N45" s="15"/>
    </row>
    <row r="46" spans="2:14" x14ac:dyDescent="0.25">
      <c r="B46" s="6" t="s">
        <v>115</v>
      </c>
      <c r="C46" s="12" t="s">
        <v>116</v>
      </c>
      <c r="D46" s="13" t="s">
        <v>23</v>
      </c>
      <c r="E46" s="14" t="s">
        <v>36</v>
      </c>
      <c r="F46" s="17"/>
      <c r="G46" s="13"/>
      <c r="H46" s="13"/>
      <c r="I46" s="13"/>
      <c r="J46" s="13"/>
      <c r="K46" s="5"/>
      <c r="L46" s="15"/>
      <c r="M46" s="15"/>
      <c r="N46" s="15"/>
    </row>
    <row r="47" spans="2:14" x14ac:dyDescent="0.25">
      <c r="B47" s="6" t="s">
        <v>117</v>
      </c>
      <c r="C47" s="12" t="s">
        <v>118</v>
      </c>
      <c r="D47" s="13" t="s">
        <v>23</v>
      </c>
      <c r="E47" s="14" t="s">
        <v>55</v>
      </c>
      <c r="F47" s="13"/>
      <c r="G47" s="18"/>
      <c r="H47" s="13"/>
      <c r="I47" s="13"/>
      <c r="J47" s="13"/>
      <c r="K47" s="15"/>
      <c r="L47" s="15"/>
      <c r="M47" s="15"/>
      <c r="N47" s="15"/>
    </row>
    <row r="48" spans="2:14" ht="46.5" customHeight="1" x14ac:dyDescent="0.25">
      <c r="B48" s="6" t="s">
        <v>119</v>
      </c>
      <c r="C48" s="12" t="s">
        <v>120</v>
      </c>
      <c r="D48" s="13" t="s">
        <v>23</v>
      </c>
      <c r="E48" s="14" t="s">
        <v>30</v>
      </c>
      <c r="F48" s="17"/>
      <c r="G48" s="13"/>
      <c r="H48" s="13"/>
      <c r="I48" s="13"/>
      <c r="J48" s="13"/>
      <c r="K48" s="15"/>
      <c r="L48" s="15"/>
      <c r="M48" s="15"/>
      <c r="N48" s="15"/>
    </row>
    <row r="49" spans="2:14" x14ac:dyDescent="0.25">
      <c r="B49" s="6" t="s">
        <v>121</v>
      </c>
      <c r="C49" s="12" t="s">
        <v>122</v>
      </c>
      <c r="D49" s="13" t="s">
        <v>23</v>
      </c>
      <c r="E49" s="14" t="s">
        <v>30</v>
      </c>
      <c r="F49" s="17"/>
      <c r="G49" s="13"/>
      <c r="H49" s="13"/>
      <c r="I49" s="13"/>
      <c r="J49" s="13"/>
      <c r="K49" s="5"/>
      <c r="L49" s="15"/>
      <c r="M49" s="15"/>
      <c r="N49" s="15"/>
    </row>
    <row r="50" spans="2:14" x14ac:dyDescent="0.25">
      <c r="B50" s="6" t="s">
        <v>123</v>
      </c>
      <c r="C50" s="12" t="s">
        <v>124</v>
      </c>
      <c r="D50" s="13" t="s">
        <v>23</v>
      </c>
      <c r="E50" s="14" t="s">
        <v>30</v>
      </c>
      <c r="F50" s="17"/>
      <c r="G50" s="13"/>
      <c r="H50" s="13"/>
      <c r="I50" s="13"/>
      <c r="J50" s="13"/>
      <c r="K50" s="5"/>
      <c r="L50" s="15"/>
      <c r="M50" s="15"/>
      <c r="N50" s="15"/>
    </row>
    <row r="51" spans="2:14" x14ac:dyDescent="0.25">
      <c r="B51" s="6" t="s">
        <v>125</v>
      </c>
      <c r="C51" s="12" t="s">
        <v>126</v>
      </c>
      <c r="D51" s="13" t="s">
        <v>23</v>
      </c>
      <c r="E51" s="14" t="s">
        <v>55</v>
      </c>
      <c r="F51" s="17"/>
      <c r="G51" s="13"/>
      <c r="H51" s="13"/>
      <c r="I51" s="13"/>
      <c r="J51" s="13"/>
      <c r="K51" s="15"/>
      <c r="L51" s="15"/>
      <c r="M51" s="15"/>
      <c r="N51" s="15"/>
    </row>
    <row r="52" spans="2:14" x14ac:dyDescent="0.25">
      <c r="B52" s="6" t="s">
        <v>127</v>
      </c>
      <c r="C52" s="12" t="s">
        <v>128</v>
      </c>
      <c r="D52" s="13" t="s">
        <v>23</v>
      </c>
      <c r="E52" s="14" t="s">
        <v>30</v>
      </c>
      <c r="F52" s="17"/>
      <c r="G52" s="13"/>
      <c r="H52" s="13"/>
      <c r="I52" s="13"/>
      <c r="J52" s="13"/>
      <c r="K52" s="15"/>
      <c r="L52" s="15"/>
      <c r="M52" s="15"/>
      <c r="N52" s="15"/>
    </row>
    <row r="53" spans="2:14" x14ac:dyDescent="0.25">
      <c r="B53" s="6" t="s">
        <v>129</v>
      </c>
      <c r="C53" s="12" t="s">
        <v>130</v>
      </c>
      <c r="D53" s="13" t="s">
        <v>23</v>
      </c>
      <c r="E53" s="14" t="s">
        <v>30</v>
      </c>
      <c r="F53" s="17"/>
      <c r="G53" s="13"/>
      <c r="H53" s="13"/>
      <c r="I53" s="13"/>
      <c r="J53" s="13"/>
      <c r="K53" s="5"/>
      <c r="L53" s="15"/>
      <c r="M53" s="15"/>
      <c r="N53" s="15"/>
    </row>
    <row r="54" spans="2:14" x14ac:dyDescent="0.25">
      <c r="B54" s="6" t="s">
        <v>131</v>
      </c>
      <c r="C54" s="12" t="s">
        <v>132</v>
      </c>
      <c r="D54" s="13" t="s">
        <v>23</v>
      </c>
      <c r="E54" s="14" t="s">
        <v>55</v>
      </c>
      <c r="F54" s="17"/>
      <c r="G54" s="13"/>
      <c r="H54" s="13"/>
      <c r="I54" s="13"/>
      <c r="J54" s="13"/>
      <c r="K54" s="15"/>
      <c r="L54" s="15"/>
      <c r="M54" s="15"/>
      <c r="N54" s="15"/>
    </row>
    <row r="55" spans="2:14" x14ac:dyDescent="0.25">
      <c r="B55" s="6" t="s">
        <v>133</v>
      </c>
      <c r="C55" s="12" t="s">
        <v>134</v>
      </c>
      <c r="D55" s="13" t="s">
        <v>23</v>
      </c>
      <c r="E55" s="14" t="s">
        <v>55</v>
      </c>
      <c r="F55" s="13"/>
      <c r="G55" s="18"/>
      <c r="H55" s="13"/>
      <c r="I55" s="13"/>
      <c r="J55" s="13"/>
      <c r="K55" s="15"/>
      <c r="L55" s="15"/>
      <c r="M55" s="15"/>
      <c r="N55" s="15"/>
    </row>
    <row r="56" spans="2:14" x14ac:dyDescent="0.25">
      <c r="B56" s="6" t="s">
        <v>135</v>
      </c>
      <c r="C56" s="12" t="s">
        <v>136</v>
      </c>
      <c r="D56" s="22" t="s">
        <v>76</v>
      </c>
      <c r="E56" s="14" t="s">
        <v>30</v>
      </c>
      <c r="F56" s="17"/>
      <c r="G56" s="13"/>
      <c r="H56" s="13"/>
      <c r="I56" s="13"/>
      <c r="J56" s="13"/>
      <c r="K56" s="15"/>
      <c r="L56" s="15"/>
      <c r="M56" s="15"/>
      <c r="N56" s="15"/>
    </row>
    <row r="57" spans="2:14" x14ac:dyDescent="0.25">
      <c r="B57" s="6" t="s">
        <v>137</v>
      </c>
      <c r="C57" s="12" t="s">
        <v>138</v>
      </c>
      <c r="D57" s="13" t="s">
        <v>23</v>
      </c>
      <c r="E57" s="14" t="s">
        <v>36</v>
      </c>
      <c r="F57" s="17"/>
      <c r="G57" s="13"/>
      <c r="H57" s="13"/>
      <c r="I57" s="13"/>
      <c r="J57" s="13"/>
      <c r="K57" s="15"/>
      <c r="L57" s="15"/>
      <c r="M57" s="15"/>
      <c r="N57" s="15"/>
    </row>
    <row r="58" spans="2:14" x14ac:dyDescent="0.25">
      <c r="B58" s="6" t="s">
        <v>139</v>
      </c>
      <c r="C58" s="12" t="s">
        <v>140</v>
      </c>
      <c r="D58" s="18" t="s">
        <v>141</v>
      </c>
      <c r="E58" s="14" t="s">
        <v>30</v>
      </c>
      <c r="F58" s="17"/>
      <c r="G58" s="13"/>
      <c r="H58" s="13"/>
      <c r="I58" s="13"/>
      <c r="J58" s="13"/>
      <c r="K58" s="15"/>
      <c r="L58" s="15"/>
      <c r="M58" s="15"/>
      <c r="N58" s="15"/>
    </row>
    <row r="59" spans="2:14" x14ac:dyDescent="0.25">
      <c r="B59" s="6" t="s">
        <v>142</v>
      </c>
      <c r="C59" s="12" t="s">
        <v>143</v>
      </c>
      <c r="D59" s="22" t="s">
        <v>76</v>
      </c>
      <c r="E59" s="14" t="s">
        <v>30</v>
      </c>
      <c r="F59" s="13"/>
      <c r="G59" s="18"/>
      <c r="H59" s="13"/>
      <c r="I59" s="13"/>
      <c r="J59" s="13"/>
      <c r="K59" s="15"/>
      <c r="L59" s="15"/>
      <c r="M59" s="15"/>
      <c r="N59" s="15"/>
    </row>
    <row r="60" spans="2:14" x14ac:dyDescent="0.25">
      <c r="B60" s="6" t="s">
        <v>144</v>
      </c>
      <c r="C60" s="12" t="s">
        <v>145</v>
      </c>
      <c r="D60" s="22" t="s">
        <v>146</v>
      </c>
      <c r="E60" s="14" t="s">
        <v>30</v>
      </c>
      <c r="F60" s="17"/>
      <c r="G60" s="13"/>
      <c r="H60" s="13"/>
      <c r="I60" s="13"/>
      <c r="J60" s="13"/>
      <c r="K60" s="15"/>
      <c r="L60" s="15"/>
      <c r="M60" s="15"/>
      <c r="N60" s="15"/>
    </row>
    <row r="61" spans="2:14" x14ac:dyDescent="0.25">
      <c r="B61" s="6" t="s">
        <v>147</v>
      </c>
      <c r="C61" s="12" t="s">
        <v>148</v>
      </c>
      <c r="D61" s="13" t="s">
        <v>23</v>
      </c>
      <c r="E61" s="14" t="s">
        <v>30</v>
      </c>
      <c r="F61" s="17"/>
      <c r="G61" s="13"/>
      <c r="H61" s="13"/>
      <c r="I61" s="13"/>
      <c r="J61" s="13"/>
      <c r="K61" s="15"/>
      <c r="L61" s="15"/>
      <c r="M61" s="15"/>
      <c r="N61" s="15"/>
    </row>
    <row r="62" spans="2:14" x14ac:dyDescent="0.25">
      <c r="B62" s="6" t="s">
        <v>149</v>
      </c>
      <c r="C62" s="12" t="s">
        <v>150</v>
      </c>
      <c r="D62" s="13" t="s">
        <v>23</v>
      </c>
      <c r="E62" s="14" t="s">
        <v>55</v>
      </c>
      <c r="F62" s="17"/>
      <c r="G62" s="13"/>
      <c r="H62" s="13"/>
      <c r="I62" s="13"/>
      <c r="J62" s="13"/>
      <c r="K62" s="15"/>
      <c r="L62" s="15"/>
      <c r="M62" s="15"/>
      <c r="N62" s="15"/>
    </row>
    <row r="63" spans="2:14" x14ac:dyDescent="0.25">
      <c r="B63" s="6" t="s">
        <v>151</v>
      </c>
      <c r="C63" s="12" t="s">
        <v>152</v>
      </c>
      <c r="D63" s="13" t="s">
        <v>23</v>
      </c>
      <c r="E63" s="14" t="s">
        <v>30</v>
      </c>
      <c r="F63" s="13"/>
      <c r="G63" s="18"/>
      <c r="H63" s="13"/>
      <c r="I63" s="13"/>
      <c r="J63" s="13"/>
      <c r="K63" s="15"/>
      <c r="L63" s="15"/>
      <c r="M63" s="15"/>
      <c r="N63" s="15"/>
    </row>
    <row r="64" spans="2:14" x14ac:dyDescent="0.25">
      <c r="B64" s="6" t="s">
        <v>153</v>
      </c>
      <c r="C64" s="12" t="s">
        <v>154</v>
      </c>
      <c r="D64" s="18" t="s">
        <v>155</v>
      </c>
      <c r="E64" s="14" t="s">
        <v>55</v>
      </c>
      <c r="F64" s="17"/>
      <c r="G64" s="13"/>
      <c r="H64" s="13"/>
      <c r="I64" s="13"/>
      <c r="J64" s="13"/>
      <c r="K64" s="5"/>
      <c r="L64" s="15"/>
      <c r="M64" s="15"/>
      <c r="N64" s="15"/>
    </row>
    <row r="65" spans="2:14" x14ac:dyDescent="0.25">
      <c r="B65" s="6" t="s">
        <v>156</v>
      </c>
      <c r="C65" s="12" t="s">
        <v>157</v>
      </c>
      <c r="D65" s="13" t="s">
        <v>23</v>
      </c>
      <c r="E65" s="14" t="s">
        <v>30</v>
      </c>
      <c r="F65" s="17"/>
      <c r="G65" s="13"/>
      <c r="H65" s="13"/>
      <c r="I65" s="13"/>
      <c r="J65" s="13"/>
      <c r="K65" s="5"/>
      <c r="L65" s="15"/>
      <c r="M65" s="15"/>
      <c r="N65" s="15"/>
    </row>
    <row r="66" spans="2:14" x14ac:dyDescent="0.25">
      <c r="B66" s="6" t="s">
        <v>158</v>
      </c>
      <c r="C66" s="12" t="s">
        <v>159</v>
      </c>
      <c r="D66" s="13" t="s">
        <v>23</v>
      </c>
      <c r="E66" s="14" t="s">
        <v>30</v>
      </c>
      <c r="F66" s="13"/>
      <c r="G66" s="18"/>
      <c r="H66" s="13"/>
      <c r="I66" s="13"/>
      <c r="J66" s="13"/>
      <c r="K66" s="15"/>
      <c r="L66" s="15"/>
      <c r="M66" s="15"/>
      <c r="N66" s="15"/>
    </row>
    <row r="67" spans="2:14" x14ac:dyDescent="0.25">
      <c r="B67" s="6" t="s">
        <v>160</v>
      </c>
      <c r="C67" s="12" t="s">
        <v>161</v>
      </c>
      <c r="D67" s="18" t="s">
        <v>162</v>
      </c>
      <c r="E67" s="14" t="s">
        <v>30</v>
      </c>
      <c r="F67" s="13"/>
      <c r="G67" s="13"/>
      <c r="H67" s="13"/>
      <c r="I67" s="13"/>
      <c r="J67" s="13"/>
      <c r="K67" s="15"/>
      <c r="L67" s="15"/>
      <c r="M67" s="15"/>
      <c r="N67" s="15"/>
    </row>
    <row r="68" spans="2:14" x14ac:dyDescent="0.25">
      <c r="B68" s="6" t="s">
        <v>163</v>
      </c>
      <c r="C68" s="12" t="s">
        <v>164</v>
      </c>
      <c r="D68" s="13" t="s">
        <v>23</v>
      </c>
      <c r="E68" s="14" t="s">
        <v>24</v>
      </c>
      <c r="F68" s="13"/>
      <c r="G68" s="13"/>
      <c r="H68" s="13"/>
      <c r="I68" s="13"/>
      <c r="J68" s="13"/>
      <c r="K68" s="15"/>
      <c r="L68" s="15"/>
      <c r="M68" s="15"/>
      <c r="N68" s="15"/>
    </row>
    <row r="69" spans="2:14" x14ac:dyDescent="0.25">
      <c r="B69" s="6" t="s">
        <v>165</v>
      </c>
      <c r="C69" s="12" t="s">
        <v>166</v>
      </c>
      <c r="D69" s="13" t="s">
        <v>23</v>
      </c>
      <c r="E69" s="14" t="s">
        <v>55</v>
      </c>
      <c r="F69" s="17"/>
      <c r="G69" s="13"/>
      <c r="H69" s="13"/>
      <c r="I69" s="13"/>
      <c r="J69" s="13"/>
      <c r="K69" s="15"/>
      <c r="L69" s="15"/>
      <c r="M69" s="15"/>
      <c r="N69" s="15"/>
    </row>
    <row r="70" spans="2:14" x14ac:dyDescent="0.25">
      <c r="B70" s="6" t="s">
        <v>167</v>
      </c>
      <c r="C70" s="12" t="s">
        <v>168</v>
      </c>
      <c r="D70" s="13" t="s">
        <v>23</v>
      </c>
      <c r="E70" s="14" t="s">
        <v>30</v>
      </c>
      <c r="F70" s="17"/>
      <c r="G70" s="13"/>
      <c r="H70" s="13"/>
      <c r="I70" s="13"/>
      <c r="J70" s="13"/>
      <c r="K70" s="15"/>
      <c r="L70" s="15"/>
      <c r="M70" s="15"/>
      <c r="N70" s="15"/>
    </row>
    <row r="71" spans="2:14" x14ac:dyDescent="0.25">
      <c r="B71" s="6" t="s">
        <v>169</v>
      </c>
      <c r="C71" s="12" t="s">
        <v>170</v>
      </c>
      <c r="D71" s="13" t="s">
        <v>23</v>
      </c>
      <c r="E71" s="14" t="s">
        <v>55</v>
      </c>
      <c r="F71" s="17"/>
      <c r="G71" s="13"/>
      <c r="H71" s="13"/>
      <c r="I71" s="13"/>
      <c r="J71" s="13"/>
      <c r="K71" s="15"/>
      <c r="L71" s="15"/>
      <c r="M71" s="15"/>
      <c r="N71" s="15"/>
    </row>
    <row r="72" spans="2:14" x14ac:dyDescent="0.25">
      <c r="B72" s="6" t="s">
        <v>171</v>
      </c>
      <c r="C72" s="12" t="s">
        <v>172</v>
      </c>
      <c r="D72" s="13" t="s">
        <v>23</v>
      </c>
      <c r="E72" s="14" t="s">
        <v>55</v>
      </c>
      <c r="F72" s="13"/>
      <c r="G72" s="18"/>
      <c r="H72" s="13"/>
      <c r="I72" s="13"/>
      <c r="J72" s="13"/>
      <c r="K72" s="15"/>
      <c r="L72" s="15"/>
      <c r="M72" s="15"/>
      <c r="N72" s="15"/>
    </row>
    <row r="73" spans="2:14" x14ac:dyDescent="0.25">
      <c r="B73" s="6" t="s">
        <v>173</v>
      </c>
      <c r="C73" s="12" t="s">
        <v>174</v>
      </c>
      <c r="D73" s="13" t="s">
        <v>23</v>
      </c>
      <c r="E73" s="14" t="s">
        <v>30</v>
      </c>
      <c r="F73" s="17"/>
      <c r="G73" s="13"/>
      <c r="H73" s="13"/>
      <c r="I73" s="13"/>
      <c r="J73" s="13"/>
      <c r="K73" s="15"/>
      <c r="L73" s="15"/>
      <c r="M73" s="15"/>
      <c r="N73" s="15"/>
    </row>
    <row r="74" spans="2:14" x14ac:dyDescent="0.25">
      <c r="B74" s="6" t="s">
        <v>175</v>
      </c>
      <c r="C74" s="12" t="s">
        <v>176</v>
      </c>
      <c r="D74" s="13" t="s">
        <v>23</v>
      </c>
      <c r="E74" s="14" t="s">
        <v>30</v>
      </c>
      <c r="F74" s="17"/>
      <c r="G74" s="13"/>
      <c r="H74" s="13"/>
      <c r="I74" s="13"/>
      <c r="J74" s="13"/>
      <c r="K74" s="15"/>
      <c r="L74" s="15"/>
      <c r="M74" s="15"/>
      <c r="N74" s="15"/>
    </row>
    <row r="75" spans="2:14" x14ac:dyDescent="0.25">
      <c r="B75" s="6" t="s">
        <v>177</v>
      </c>
      <c r="C75" s="12" t="s">
        <v>178</v>
      </c>
      <c r="D75" s="13" t="s">
        <v>23</v>
      </c>
      <c r="E75" s="14" t="s">
        <v>52</v>
      </c>
      <c r="F75" s="13"/>
      <c r="G75" s="18"/>
      <c r="H75" s="13"/>
      <c r="I75" s="13"/>
      <c r="J75" s="13"/>
      <c r="K75" s="15"/>
      <c r="L75" s="15"/>
      <c r="M75" s="15"/>
      <c r="N75" s="15"/>
    </row>
    <row r="76" spans="2:14" x14ac:dyDescent="0.25">
      <c r="B76" s="6" t="s">
        <v>179</v>
      </c>
      <c r="C76" s="12" t="s">
        <v>180</v>
      </c>
      <c r="D76" s="18" t="s">
        <v>181</v>
      </c>
      <c r="E76" s="14" t="s">
        <v>30</v>
      </c>
      <c r="F76" s="13"/>
      <c r="G76" s="13"/>
      <c r="H76" s="13"/>
      <c r="I76" s="13"/>
      <c r="J76" s="13"/>
      <c r="K76" s="15"/>
      <c r="L76" s="15"/>
      <c r="M76" s="15"/>
      <c r="N76" s="15"/>
    </row>
    <row r="77" spans="2:14" x14ac:dyDescent="0.25">
      <c r="B77" s="6" t="s">
        <v>182</v>
      </c>
      <c r="C77" s="12" t="s">
        <v>183</v>
      </c>
      <c r="D77" s="22" t="s">
        <v>76</v>
      </c>
      <c r="E77" s="14" t="s">
        <v>55</v>
      </c>
      <c r="F77" s="17"/>
      <c r="G77" s="13"/>
      <c r="H77" s="13"/>
      <c r="I77" s="13"/>
      <c r="J77" s="13"/>
      <c r="K77" s="15"/>
      <c r="L77" s="15"/>
      <c r="M77" s="15"/>
      <c r="N77" s="15"/>
    </row>
    <row r="78" spans="2:14" x14ac:dyDescent="0.25">
      <c r="B78" s="6" t="s">
        <v>184</v>
      </c>
      <c r="C78" s="12" t="s">
        <v>185</v>
      </c>
      <c r="D78" s="13" t="s">
        <v>23</v>
      </c>
      <c r="E78" s="14" t="s">
        <v>52</v>
      </c>
      <c r="F78" s="13"/>
      <c r="G78" s="18"/>
      <c r="H78" s="13"/>
      <c r="I78" s="13"/>
      <c r="J78" s="13"/>
      <c r="K78" s="15"/>
      <c r="L78" s="15"/>
      <c r="M78" s="15"/>
      <c r="N78" s="15"/>
    </row>
    <row r="79" spans="2:14" x14ac:dyDescent="0.25">
      <c r="B79" s="6" t="s">
        <v>186</v>
      </c>
      <c r="C79" s="12" t="s">
        <v>187</v>
      </c>
      <c r="D79" s="13" t="s">
        <v>23</v>
      </c>
      <c r="E79" s="14" t="s">
        <v>52</v>
      </c>
      <c r="F79" s="17"/>
      <c r="G79" s="13"/>
      <c r="H79" s="13"/>
      <c r="I79" s="13"/>
      <c r="J79" s="13"/>
      <c r="K79" s="15"/>
      <c r="L79" s="15"/>
      <c r="M79" s="15"/>
      <c r="N79" s="15"/>
    </row>
    <row r="80" spans="2:14" x14ac:dyDescent="0.25">
      <c r="B80" s="6" t="s">
        <v>188</v>
      </c>
      <c r="C80" s="12" t="s">
        <v>189</v>
      </c>
      <c r="D80" s="13" t="s">
        <v>23</v>
      </c>
      <c r="E80" s="14" t="s">
        <v>30</v>
      </c>
      <c r="F80" s="13"/>
      <c r="G80" s="18"/>
      <c r="H80" s="13"/>
      <c r="I80" s="13"/>
      <c r="J80" s="13"/>
      <c r="K80" s="15"/>
      <c r="L80" s="15"/>
      <c r="M80" s="15"/>
      <c r="N80" s="15"/>
    </row>
    <row r="81" spans="2:14" x14ac:dyDescent="0.25">
      <c r="B81" s="6" t="s">
        <v>190</v>
      </c>
      <c r="C81" s="12" t="s">
        <v>191</v>
      </c>
      <c r="D81" s="13" t="s">
        <v>23</v>
      </c>
      <c r="E81" s="14" t="s">
        <v>30</v>
      </c>
      <c r="F81" s="17"/>
      <c r="G81" s="13"/>
      <c r="H81" s="13"/>
      <c r="I81" s="13"/>
      <c r="J81" s="13"/>
      <c r="K81" s="15"/>
      <c r="L81" s="15"/>
      <c r="M81" s="15"/>
      <c r="N81" s="15"/>
    </row>
    <row r="82" spans="2:14" x14ac:dyDescent="0.25">
      <c r="B82" s="6" t="s">
        <v>192</v>
      </c>
      <c r="C82" s="12" t="s">
        <v>193</v>
      </c>
      <c r="D82" s="13" t="s">
        <v>23</v>
      </c>
      <c r="E82" s="14" t="s">
        <v>52</v>
      </c>
      <c r="F82" s="17"/>
      <c r="G82" s="13"/>
      <c r="H82" s="13"/>
      <c r="I82" s="13"/>
      <c r="J82" s="13"/>
      <c r="K82" s="15"/>
      <c r="L82" s="15"/>
      <c r="M82" s="15"/>
      <c r="N82" s="15"/>
    </row>
    <row r="83" spans="2:14" x14ac:dyDescent="0.25">
      <c r="B83" s="6" t="s">
        <v>194</v>
      </c>
      <c r="C83" s="12" t="s">
        <v>195</v>
      </c>
      <c r="D83" s="13" t="s">
        <v>23</v>
      </c>
      <c r="E83" s="14" t="s">
        <v>36</v>
      </c>
      <c r="F83" s="13"/>
      <c r="G83" s="18"/>
      <c r="H83" s="13"/>
      <c r="I83" s="13"/>
      <c r="J83" s="13"/>
      <c r="K83" s="15"/>
      <c r="L83" s="15"/>
      <c r="M83" s="15"/>
      <c r="N83" s="15"/>
    </row>
    <row r="84" spans="2:14" x14ac:dyDescent="0.25">
      <c r="B84" s="6" t="s">
        <v>196</v>
      </c>
      <c r="C84" s="12" t="s">
        <v>197</v>
      </c>
      <c r="D84" s="18" t="s">
        <v>146</v>
      </c>
      <c r="E84" s="14" t="s">
        <v>30</v>
      </c>
      <c r="F84" s="13"/>
      <c r="G84" s="18"/>
      <c r="H84" s="13"/>
      <c r="I84" s="13"/>
      <c r="J84" s="13"/>
      <c r="K84" s="15"/>
      <c r="L84" s="15"/>
      <c r="M84" s="15"/>
      <c r="N84" s="15"/>
    </row>
    <row r="85" spans="2:14" x14ac:dyDescent="0.25">
      <c r="B85" s="6" t="s">
        <v>198</v>
      </c>
      <c r="C85" s="12" t="s">
        <v>199</v>
      </c>
      <c r="D85" s="13" t="s">
        <v>23</v>
      </c>
      <c r="E85" s="14" t="s">
        <v>30</v>
      </c>
      <c r="F85" s="17"/>
      <c r="G85" s="13"/>
      <c r="H85" s="13"/>
      <c r="I85" s="13"/>
      <c r="J85" s="13"/>
      <c r="K85" s="15"/>
      <c r="L85" s="15"/>
      <c r="M85" s="15"/>
      <c r="N85" s="15"/>
    </row>
    <row r="86" spans="2:14" x14ac:dyDescent="0.25">
      <c r="B86" s="6" t="s">
        <v>200</v>
      </c>
      <c r="C86" s="12" t="s">
        <v>201</v>
      </c>
      <c r="D86" s="13" t="s">
        <v>23</v>
      </c>
      <c r="E86" s="14" t="s">
        <v>30</v>
      </c>
      <c r="F86" s="13"/>
      <c r="G86" s="18"/>
      <c r="H86" s="13"/>
      <c r="I86" s="13"/>
      <c r="J86" s="13"/>
      <c r="K86" s="15"/>
      <c r="L86" s="15"/>
      <c r="M86" s="15"/>
      <c r="N86" s="15"/>
    </row>
    <row r="87" spans="2:14" x14ac:dyDescent="0.25">
      <c r="B87" s="6" t="s">
        <v>202</v>
      </c>
      <c r="C87" s="12" t="s">
        <v>203</v>
      </c>
      <c r="D87" s="13" t="s">
        <v>23</v>
      </c>
      <c r="E87" s="14" t="s">
        <v>55</v>
      </c>
      <c r="F87" s="13"/>
      <c r="G87" s="18"/>
      <c r="H87" s="13"/>
      <c r="I87" s="13"/>
      <c r="J87" s="13"/>
      <c r="K87" s="15"/>
      <c r="L87" s="15"/>
      <c r="M87" s="15"/>
      <c r="N87" s="15"/>
    </row>
    <row r="88" spans="2:14" x14ac:dyDescent="0.25">
      <c r="B88" s="6" t="s">
        <v>204</v>
      </c>
      <c r="C88" s="12" t="s">
        <v>205</v>
      </c>
      <c r="D88" s="24" t="s">
        <v>206</v>
      </c>
      <c r="E88" s="14" t="s">
        <v>24</v>
      </c>
      <c r="F88" s="13"/>
      <c r="G88" s="13"/>
      <c r="H88" s="13"/>
      <c r="I88" s="13"/>
      <c r="J88" s="13"/>
      <c r="K88" s="5"/>
      <c r="L88" s="15"/>
      <c r="M88" s="15"/>
      <c r="N88" s="15"/>
    </row>
    <row r="89" spans="2:14" x14ac:dyDescent="0.25">
      <c r="B89" s="6" t="s">
        <v>207</v>
      </c>
      <c r="C89" s="12" t="s">
        <v>208</v>
      </c>
      <c r="D89" s="18" t="s">
        <v>155</v>
      </c>
      <c r="E89" s="14" t="s">
        <v>30</v>
      </c>
      <c r="F89" s="17"/>
      <c r="G89" s="13"/>
      <c r="H89" s="13"/>
      <c r="I89" s="13"/>
      <c r="J89" s="13"/>
      <c r="K89" s="15"/>
      <c r="L89" s="15"/>
      <c r="M89" s="15"/>
      <c r="N89" s="15"/>
    </row>
    <row r="90" spans="2:14" x14ac:dyDescent="0.25">
      <c r="B90" s="6" t="s">
        <v>209</v>
      </c>
      <c r="C90" s="12" t="s">
        <v>210</v>
      </c>
      <c r="D90" s="13" t="s">
        <v>23</v>
      </c>
      <c r="E90" s="14" t="s">
        <v>55</v>
      </c>
      <c r="F90" s="13"/>
      <c r="G90" s="18"/>
      <c r="H90" s="13"/>
      <c r="I90" s="13"/>
      <c r="J90" s="13"/>
      <c r="K90" s="15"/>
      <c r="L90" s="15"/>
      <c r="M90" s="15"/>
      <c r="N90" s="15"/>
    </row>
    <row r="91" spans="2:14" x14ac:dyDescent="0.25">
      <c r="B91" s="6" t="s">
        <v>211</v>
      </c>
      <c r="C91" s="12" t="s">
        <v>212</v>
      </c>
      <c r="D91" s="13" t="s">
        <v>23</v>
      </c>
      <c r="E91" s="14" t="s">
        <v>30</v>
      </c>
      <c r="F91" s="13"/>
      <c r="G91" s="18"/>
      <c r="H91" s="13"/>
      <c r="I91" s="13"/>
      <c r="J91" s="13"/>
      <c r="K91" s="15"/>
      <c r="L91" s="15"/>
      <c r="M91" s="15"/>
      <c r="N91" s="15"/>
    </row>
    <row r="92" spans="2:14" x14ac:dyDescent="0.25">
      <c r="B92" s="6" t="s">
        <v>213</v>
      </c>
      <c r="C92" s="12" t="s">
        <v>214</v>
      </c>
      <c r="D92" s="13" t="s">
        <v>23</v>
      </c>
      <c r="E92" s="14" t="s">
        <v>30</v>
      </c>
      <c r="F92" s="13"/>
      <c r="G92" s="18"/>
      <c r="H92" s="13"/>
      <c r="I92" s="13"/>
      <c r="J92" s="13"/>
      <c r="K92" s="15"/>
      <c r="L92" s="15"/>
      <c r="M92" s="15"/>
      <c r="N92" s="15"/>
    </row>
    <row r="93" spans="2:14" x14ac:dyDescent="0.25">
      <c r="B93" s="6" t="s">
        <v>215</v>
      </c>
      <c r="C93" s="12" t="s">
        <v>216</v>
      </c>
      <c r="D93" s="13" t="s">
        <v>23</v>
      </c>
      <c r="E93" s="14" t="s">
        <v>30</v>
      </c>
      <c r="F93" s="13"/>
      <c r="G93" s="18"/>
      <c r="H93" s="13"/>
      <c r="I93" s="13"/>
      <c r="J93" s="13"/>
      <c r="K93" s="15"/>
      <c r="L93" s="15"/>
      <c r="M93" s="15"/>
      <c r="N93" s="15"/>
    </row>
    <row r="94" spans="2:14" x14ac:dyDescent="0.25">
      <c r="B94" s="6" t="s">
        <v>217</v>
      </c>
      <c r="C94" s="12" t="s">
        <v>218</v>
      </c>
      <c r="D94" s="13" t="s">
        <v>23</v>
      </c>
      <c r="E94" s="14" t="s">
        <v>30</v>
      </c>
      <c r="F94" s="13"/>
      <c r="G94" s="18"/>
      <c r="H94" s="13"/>
      <c r="I94" s="13"/>
      <c r="J94" s="13"/>
      <c r="K94" s="15"/>
      <c r="L94" s="15"/>
      <c r="M94" s="15"/>
      <c r="N94" s="15"/>
    </row>
    <row r="95" spans="2:14" x14ac:dyDescent="0.25">
      <c r="B95" s="6" t="s">
        <v>219</v>
      </c>
      <c r="C95" s="12" t="s">
        <v>220</v>
      </c>
      <c r="D95" s="13" t="s">
        <v>23</v>
      </c>
      <c r="E95" s="14" t="s">
        <v>30</v>
      </c>
      <c r="F95" s="13"/>
      <c r="G95" s="18"/>
      <c r="H95" s="13"/>
      <c r="I95" s="13"/>
      <c r="J95" s="13"/>
      <c r="K95" s="15"/>
      <c r="L95" s="15"/>
      <c r="M95" s="15"/>
      <c r="N95" s="15"/>
    </row>
    <row r="96" spans="2:14" x14ac:dyDescent="0.25">
      <c r="B96" s="6" t="s">
        <v>221</v>
      </c>
      <c r="C96" s="12" t="s">
        <v>222</v>
      </c>
      <c r="D96" s="13" t="s">
        <v>23</v>
      </c>
      <c r="E96" s="14" t="s">
        <v>30</v>
      </c>
      <c r="F96" s="17"/>
      <c r="G96" s="13"/>
      <c r="H96" s="13"/>
      <c r="I96" s="13"/>
      <c r="J96" s="13"/>
      <c r="K96" s="5"/>
      <c r="L96" s="15"/>
      <c r="M96" s="15"/>
      <c r="N96" s="15"/>
    </row>
    <row r="97" spans="2:14" x14ac:dyDescent="0.25">
      <c r="B97" s="6" t="s">
        <v>223</v>
      </c>
      <c r="C97" s="12" t="s">
        <v>224</v>
      </c>
      <c r="D97" s="18" t="s">
        <v>155</v>
      </c>
      <c r="E97" s="14" t="s">
        <v>30</v>
      </c>
      <c r="F97" s="13"/>
      <c r="G97" s="13"/>
      <c r="H97" s="13"/>
      <c r="I97" s="13"/>
      <c r="J97" s="13"/>
      <c r="K97" s="15"/>
      <c r="L97" s="15"/>
      <c r="M97" s="15"/>
      <c r="N97" s="15"/>
    </row>
    <row r="98" spans="2:14" x14ac:dyDescent="0.25">
      <c r="B98" s="6" t="s">
        <v>225</v>
      </c>
      <c r="C98" s="12" t="s">
        <v>226</v>
      </c>
      <c r="D98" s="13" t="s">
        <v>23</v>
      </c>
      <c r="E98" s="14" t="s">
        <v>36</v>
      </c>
      <c r="F98" s="17"/>
      <c r="G98" s="13"/>
      <c r="H98" s="13"/>
      <c r="I98" s="13"/>
      <c r="J98" s="13"/>
      <c r="K98" s="15"/>
      <c r="L98" s="15"/>
      <c r="M98" s="15"/>
      <c r="N98" s="15"/>
    </row>
    <row r="99" spans="2:14" x14ac:dyDescent="0.25">
      <c r="B99" s="6" t="s">
        <v>227</v>
      </c>
      <c r="C99" s="12" t="s">
        <v>228</v>
      </c>
      <c r="D99" s="18" t="s">
        <v>155</v>
      </c>
      <c r="E99" s="14" t="s">
        <v>24</v>
      </c>
      <c r="F99" s="13"/>
      <c r="G99" s="13"/>
      <c r="H99" s="13"/>
      <c r="I99" s="13"/>
      <c r="J99" s="13"/>
      <c r="K99" s="5"/>
      <c r="L99" s="15"/>
      <c r="M99" s="15"/>
      <c r="N99" s="15"/>
    </row>
    <row r="100" spans="2:14" x14ac:dyDescent="0.25">
      <c r="B100" s="6" t="s">
        <v>229</v>
      </c>
      <c r="C100" s="12" t="s">
        <v>230</v>
      </c>
      <c r="D100" s="13" t="s">
        <v>23</v>
      </c>
      <c r="E100" s="14" t="s">
        <v>30</v>
      </c>
      <c r="F100" s="17"/>
      <c r="G100" s="13"/>
      <c r="H100" s="13"/>
      <c r="I100" s="13"/>
      <c r="J100" s="13"/>
      <c r="K100" s="15"/>
      <c r="L100" s="15"/>
      <c r="M100" s="15"/>
      <c r="N100" s="15"/>
    </row>
    <row r="101" spans="2:14" x14ac:dyDescent="0.25">
      <c r="B101" s="6" t="s">
        <v>231</v>
      </c>
      <c r="C101" s="12" t="s">
        <v>232</v>
      </c>
      <c r="D101" s="13" t="s">
        <v>23</v>
      </c>
      <c r="E101" s="14" t="s">
        <v>30</v>
      </c>
      <c r="F101" s="13"/>
      <c r="G101" s="18"/>
      <c r="H101" s="13"/>
      <c r="I101" s="13"/>
      <c r="J101" s="13"/>
      <c r="K101" s="15"/>
      <c r="L101" s="15"/>
      <c r="M101" s="15"/>
      <c r="N101" s="15"/>
    </row>
    <row r="102" spans="2:14" x14ac:dyDescent="0.25">
      <c r="B102" s="6" t="s">
        <v>233</v>
      </c>
      <c r="C102" s="12" t="s">
        <v>234</v>
      </c>
      <c r="D102" s="18" t="s">
        <v>235</v>
      </c>
      <c r="E102" s="14" t="s">
        <v>30</v>
      </c>
      <c r="F102" s="13"/>
      <c r="G102" s="18"/>
      <c r="H102" s="13"/>
      <c r="I102" s="13"/>
      <c r="J102" s="13"/>
      <c r="K102" s="15"/>
      <c r="L102" s="15"/>
      <c r="M102" s="15"/>
      <c r="N102" s="15"/>
    </row>
    <row r="103" spans="2:14" x14ac:dyDescent="0.25">
      <c r="B103" s="6" t="s">
        <v>236</v>
      </c>
      <c r="C103" s="12" t="s">
        <v>237</v>
      </c>
      <c r="D103" s="13" t="s">
        <v>23</v>
      </c>
      <c r="E103" s="14" t="s">
        <v>30</v>
      </c>
      <c r="F103" s="17"/>
      <c r="G103" s="13"/>
      <c r="H103" s="13"/>
      <c r="I103" s="13"/>
      <c r="J103" s="13"/>
      <c r="K103" s="15"/>
      <c r="L103" s="15"/>
      <c r="M103" s="15"/>
      <c r="N103" s="15"/>
    </row>
    <row r="104" spans="2:14" x14ac:dyDescent="0.25">
      <c r="B104" s="6" t="s">
        <v>238</v>
      </c>
      <c r="C104" s="12" t="s">
        <v>239</v>
      </c>
      <c r="D104" s="13" t="s">
        <v>23</v>
      </c>
      <c r="E104" s="14" t="s">
        <v>30</v>
      </c>
      <c r="F104" s="17"/>
      <c r="G104" s="13"/>
      <c r="H104" s="13"/>
      <c r="I104" s="13"/>
      <c r="J104" s="13"/>
      <c r="K104" s="15"/>
      <c r="L104" s="15"/>
      <c r="M104" s="15"/>
      <c r="N104" s="15"/>
    </row>
    <row r="105" spans="2:14" x14ac:dyDescent="0.25">
      <c r="B105" s="6" t="s">
        <v>240</v>
      </c>
      <c r="C105" s="12" t="s">
        <v>241</v>
      </c>
      <c r="D105" s="18" t="s">
        <v>76</v>
      </c>
      <c r="E105" s="14" t="s">
        <v>30</v>
      </c>
      <c r="F105" s="17"/>
      <c r="G105" s="13"/>
      <c r="H105" s="13"/>
      <c r="I105" s="13"/>
      <c r="J105" s="13"/>
      <c r="K105" s="15"/>
      <c r="L105" s="15"/>
      <c r="M105" s="15"/>
      <c r="N105" s="15"/>
    </row>
    <row r="106" spans="2:14" x14ac:dyDescent="0.25">
      <c r="B106" s="6" t="s">
        <v>242</v>
      </c>
      <c r="C106" s="12" t="s">
        <v>243</v>
      </c>
      <c r="D106" s="13" t="s">
        <v>23</v>
      </c>
      <c r="E106" s="14" t="s">
        <v>30</v>
      </c>
      <c r="F106" s="17"/>
      <c r="G106" s="13"/>
      <c r="H106" s="13"/>
      <c r="I106" s="13"/>
      <c r="J106" s="13"/>
      <c r="K106" s="15"/>
      <c r="L106" s="15"/>
      <c r="M106" s="15"/>
      <c r="N106" s="15"/>
    </row>
    <row r="107" spans="2:14" x14ac:dyDescent="0.25">
      <c r="B107" s="6" t="s">
        <v>244</v>
      </c>
      <c r="C107" s="12" t="s">
        <v>245</v>
      </c>
      <c r="D107" s="13" t="s">
        <v>23</v>
      </c>
      <c r="E107" s="14" t="s">
        <v>30</v>
      </c>
      <c r="F107" s="17"/>
      <c r="G107" s="13"/>
      <c r="H107" s="13"/>
      <c r="I107" s="13"/>
      <c r="J107" s="13"/>
      <c r="K107" s="15"/>
      <c r="L107" s="15"/>
      <c r="M107" s="15"/>
      <c r="N107" s="15"/>
    </row>
    <row r="108" spans="2:14" x14ac:dyDescent="0.25">
      <c r="B108" s="6" t="s">
        <v>246</v>
      </c>
      <c r="C108" s="12" t="s">
        <v>247</v>
      </c>
      <c r="D108" s="13" t="s">
        <v>23</v>
      </c>
      <c r="E108" s="14" t="s">
        <v>30</v>
      </c>
      <c r="F108" s="13"/>
      <c r="G108" s="18"/>
      <c r="H108" s="13"/>
      <c r="I108" s="13"/>
      <c r="J108" s="13"/>
      <c r="K108" s="15"/>
      <c r="L108" s="15"/>
      <c r="M108" s="15"/>
      <c r="N108" s="15"/>
    </row>
  </sheetData>
  <autoFilter ref="B8:M108"/>
  <mergeCells count="2">
    <mergeCell ref="F6:G6"/>
    <mergeCell ref="H6:N6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3:N103"/>
  <sheetViews>
    <sheetView topLeftCell="E81" workbookViewId="0">
      <selection activeCell="B3" sqref="B3:H3"/>
    </sheetView>
  </sheetViews>
  <sheetFormatPr baseColWidth="10" defaultColWidth="9.140625" defaultRowHeight="15" x14ac:dyDescent="0.25"/>
  <cols>
    <col min="2" max="2" width="15.140625" bestFit="1" customWidth="1"/>
    <col min="3" max="3" width="22" bestFit="1" customWidth="1"/>
    <col min="4" max="4" width="13.7109375" bestFit="1" customWidth="1"/>
    <col min="5" max="5" width="19.7109375" customWidth="1"/>
    <col min="6" max="6" width="20.85546875" bestFit="1" customWidth="1"/>
    <col min="7" max="9" width="16.42578125" customWidth="1"/>
    <col min="10" max="10" width="18.42578125" customWidth="1"/>
    <col min="11" max="11" width="13.5703125" customWidth="1"/>
    <col min="12" max="12" width="14.7109375" customWidth="1"/>
    <col min="13" max="13" width="13.5703125" customWidth="1"/>
    <col min="14" max="14" width="18.42578125" customWidth="1"/>
    <col min="15" max="15" width="5.28515625" customWidth="1"/>
  </cols>
  <sheetData>
    <row r="3" spans="2:14" ht="45" customHeight="1" x14ac:dyDescent="0.25">
      <c r="B3" s="3" t="s">
        <v>2</v>
      </c>
      <c r="C3" s="3" t="s">
        <v>12</v>
      </c>
      <c r="D3" s="3" t="s">
        <v>13</v>
      </c>
      <c r="E3" s="3" t="s">
        <v>14</v>
      </c>
      <c r="F3" s="11" t="s">
        <v>15</v>
      </c>
      <c r="G3" s="11" t="s">
        <v>16</v>
      </c>
      <c r="H3" s="3" t="s">
        <v>17</v>
      </c>
      <c r="I3" s="3" t="s">
        <v>18</v>
      </c>
      <c r="J3" s="3" t="s">
        <v>19</v>
      </c>
      <c r="K3" s="3" t="s">
        <v>3</v>
      </c>
      <c r="L3" s="3" t="s">
        <v>4</v>
      </c>
      <c r="M3" s="3" t="s">
        <v>20</v>
      </c>
      <c r="N3" s="3" t="s">
        <v>21</v>
      </c>
    </row>
    <row r="4" spans="2:14" x14ac:dyDescent="0.25">
      <c r="B4" s="6" t="s">
        <v>7</v>
      </c>
      <c r="C4" s="12" t="s">
        <v>22</v>
      </c>
      <c r="D4" s="13" t="s">
        <v>23</v>
      </c>
      <c r="E4" s="14" t="s">
        <v>24</v>
      </c>
      <c r="F4" s="13" t="s">
        <v>25</v>
      </c>
      <c r="G4" s="13" t="s">
        <v>26</v>
      </c>
      <c r="H4" s="13" t="s">
        <v>27</v>
      </c>
      <c r="I4" s="13">
        <v>3</v>
      </c>
      <c r="J4" s="13">
        <v>8</v>
      </c>
      <c r="K4" s="15">
        <v>0</v>
      </c>
      <c r="L4" s="15">
        <v>0</v>
      </c>
      <c r="M4" s="15">
        <v>96781441</v>
      </c>
      <c r="N4" s="15">
        <v>47643060</v>
      </c>
    </row>
    <row r="5" spans="2:14" x14ac:dyDescent="0.25">
      <c r="B5" s="6" t="s">
        <v>28</v>
      </c>
      <c r="C5" s="12" t="s">
        <v>29</v>
      </c>
      <c r="D5" s="13" t="s">
        <v>23</v>
      </c>
      <c r="E5" s="14" t="s">
        <v>30</v>
      </c>
      <c r="F5" s="17" t="s">
        <v>31</v>
      </c>
      <c r="G5" s="13" t="s">
        <v>32</v>
      </c>
      <c r="H5" s="13" t="s">
        <v>33</v>
      </c>
      <c r="I5" s="13">
        <v>8</v>
      </c>
      <c r="J5" s="13">
        <v>7</v>
      </c>
      <c r="K5" s="15">
        <v>10000000</v>
      </c>
      <c r="L5" s="15">
        <v>40848959</v>
      </c>
      <c r="M5" s="15">
        <v>92963332</v>
      </c>
      <c r="N5" s="15">
        <v>47565587</v>
      </c>
    </row>
    <row r="6" spans="2:14" x14ac:dyDescent="0.25">
      <c r="B6" s="6" t="s">
        <v>34</v>
      </c>
      <c r="C6" s="12" t="s">
        <v>35</v>
      </c>
      <c r="D6" s="13" t="s">
        <v>23</v>
      </c>
      <c r="E6" s="14" t="s">
        <v>36</v>
      </c>
      <c r="F6" s="13" t="s">
        <v>37</v>
      </c>
      <c r="G6" s="18" t="s">
        <v>38</v>
      </c>
      <c r="H6" s="13" t="s">
        <v>27</v>
      </c>
      <c r="I6" s="13">
        <v>5</v>
      </c>
      <c r="J6" s="13">
        <v>10</v>
      </c>
      <c r="K6" s="15">
        <v>0</v>
      </c>
      <c r="L6" s="15">
        <v>0</v>
      </c>
      <c r="M6" s="15">
        <v>49599457</v>
      </c>
      <c r="N6" s="15">
        <v>0</v>
      </c>
    </row>
    <row r="7" spans="2:14" x14ac:dyDescent="0.25">
      <c r="B7" s="6" t="s">
        <v>39</v>
      </c>
      <c r="C7" s="12" t="s">
        <v>40</v>
      </c>
      <c r="D7" s="13" t="s">
        <v>23</v>
      </c>
      <c r="E7" s="14" t="s">
        <v>30</v>
      </c>
      <c r="F7" s="17" t="s">
        <v>31</v>
      </c>
      <c r="G7" s="13" t="s">
        <v>41</v>
      </c>
      <c r="H7" s="13" t="s">
        <v>27</v>
      </c>
      <c r="I7" s="13">
        <v>4</v>
      </c>
      <c r="J7" s="13">
        <v>8</v>
      </c>
      <c r="K7" s="15">
        <v>10000000</v>
      </c>
      <c r="L7" s="15">
        <v>78308880</v>
      </c>
      <c r="M7" s="15">
        <v>3248026</v>
      </c>
      <c r="N7" s="15">
        <v>27143270</v>
      </c>
    </row>
    <row r="8" spans="2:14" x14ac:dyDescent="0.25">
      <c r="B8" s="6" t="s">
        <v>42</v>
      </c>
      <c r="C8" s="12" t="s">
        <v>43</v>
      </c>
      <c r="D8" s="13" t="s">
        <v>23</v>
      </c>
      <c r="E8" s="14" t="s">
        <v>36</v>
      </c>
      <c r="F8" s="17" t="s">
        <v>31</v>
      </c>
      <c r="G8" s="13" t="s">
        <v>32</v>
      </c>
      <c r="H8" s="13" t="s">
        <v>27</v>
      </c>
      <c r="I8" s="13">
        <v>4</v>
      </c>
      <c r="J8" s="13">
        <v>9</v>
      </c>
      <c r="K8" s="15">
        <v>50000000</v>
      </c>
      <c r="L8" s="15">
        <v>2910571</v>
      </c>
      <c r="M8" s="15">
        <v>37561085</v>
      </c>
      <c r="N8" s="15">
        <v>19598007</v>
      </c>
    </row>
    <row r="9" spans="2:14" x14ac:dyDescent="0.25">
      <c r="B9" s="6" t="s">
        <v>44</v>
      </c>
      <c r="C9" s="12" t="s">
        <v>45</v>
      </c>
      <c r="D9" s="13" t="s">
        <v>23</v>
      </c>
      <c r="E9" s="14" t="s">
        <v>30</v>
      </c>
      <c r="F9" s="17" t="s">
        <v>31</v>
      </c>
      <c r="G9" s="13" t="s">
        <v>41</v>
      </c>
      <c r="H9" s="13" t="s">
        <v>27</v>
      </c>
      <c r="I9" s="13">
        <v>9</v>
      </c>
      <c r="J9" s="13">
        <v>7</v>
      </c>
      <c r="K9" s="15">
        <v>90000000</v>
      </c>
      <c r="L9" s="15">
        <v>50075523</v>
      </c>
      <c r="M9" s="15">
        <v>59142617</v>
      </c>
      <c r="N9" s="15">
        <v>95314026</v>
      </c>
    </row>
    <row r="10" spans="2:14" x14ac:dyDescent="0.25">
      <c r="B10" s="6" t="s">
        <v>46</v>
      </c>
      <c r="C10" s="12" t="s">
        <v>47</v>
      </c>
      <c r="D10" s="13" t="s">
        <v>23</v>
      </c>
      <c r="E10" s="14" t="s">
        <v>30</v>
      </c>
      <c r="F10" s="13" t="s">
        <v>37</v>
      </c>
      <c r="G10" s="18" t="s">
        <v>38</v>
      </c>
      <c r="H10" s="13" t="s">
        <v>27</v>
      </c>
      <c r="I10" s="13">
        <v>5</v>
      </c>
      <c r="J10" s="13">
        <v>9</v>
      </c>
      <c r="K10" s="5">
        <v>0</v>
      </c>
      <c r="L10" s="15">
        <v>0</v>
      </c>
      <c r="M10" s="15">
        <v>0</v>
      </c>
      <c r="N10" s="15">
        <v>67714973</v>
      </c>
    </row>
    <row r="11" spans="2:14" x14ac:dyDescent="0.25">
      <c r="B11" s="6" t="s">
        <v>48</v>
      </c>
      <c r="C11" s="12" t="s">
        <v>49</v>
      </c>
      <c r="D11" s="13" t="s">
        <v>23</v>
      </c>
      <c r="E11" s="14" t="s">
        <v>30</v>
      </c>
      <c r="F11" s="17" t="s">
        <v>31</v>
      </c>
      <c r="G11" s="13" t="s">
        <v>32</v>
      </c>
      <c r="H11" s="13" t="s">
        <v>33</v>
      </c>
      <c r="I11" s="13">
        <v>8</v>
      </c>
      <c r="J11" s="13">
        <v>10</v>
      </c>
      <c r="K11" s="5">
        <v>1000000</v>
      </c>
      <c r="L11" s="15">
        <v>5305190</v>
      </c>
      <c r="M11" s="15">
        <v>53291805</v>
      </c>
      <c r="N11" s="15">
        <v>84809282</v>
      </c>
    </row>
    <row r="12" spans="2:14" ht="28.5" customHeight="1" x14ac:dyDescent="0.25">
      <c r="B12" s="6" t="s">
        <v>50</v>
      </c>
      <c r="C12" s="12" t="s">
        <v>51</v>
      </c>
      <c r="D12" s="19" t="s">
        <v>23</v>
      </c>
      <c r="E12" s="20" t="s">
        <v>52</v>
      </c>
      <c r="F12" s="19" t="s">
        <v>37</v>
      </c>
      <c r="G12" s="21" t="s">
        <v>38</v>
      </c>
      <c r="H12" s="19" t="s">
        <v>33</v>
      </c>
      <c r="I12" s="13">
        <v>8</v>
      </c>
      <c r="J12" s="13">
        <v>3</v>
      </c>
      <c r="K12" s="15">
        <v>0</v>
      </c>
      <c r="L12" s="15">
        <v>0</v>
      </c>
      <c r="M12" s="15">
        <v>50085574</v>
      </c>
      <c r="N12" s="15">
        <v>42495353</v>
      </c>
    </row>
    <row r="13" spans="2:14" x14ac:dyDescent="0.25">
      <c r="B13" s="6" t="s">
        <v>53</v>
      </c>
      <c r="C13" s="12" t="s">
        <v>54</v>
      </c>
      <c r="D13" s="13" t="s">
        <v>23</v>
      </c>
      <c r="E13" s="14" t="s">
        <v>55</v>
      </c>
      <c r="F13" s="17" t="s">
        <v>31</v>
      </c>
      <c r="G13" s="13" t="s">
        <v>41</v>
      </c>
      <c r="H13" s="13" t="s">
        <v>27</v>
      </c>
      <c r="I13" s="13">
        <v>5</v>
      </c>
      <c r="J13" s="13">
        <v>9</v>
      </c>
      <c r="K13" s="15">
        <v>10000000</v>
      </c>
      <c r="L13" s="15">
        <v>38941670</v>
      </c>
      <c r="M13" s="15">
        <v>67846781</v>
      </c>
      <c r="N13" s="15">
        <v>87726693</v>
      </c>
    </row>
    <row r="14" spans="2:14" x14ac:dyDescent="0.25">
      <c r="B14" s="6" t="s">
        <v>56</v>
      </c>
      <c r="C14" s="12" t="s">
        <v>57</v>
      </c>
      <c r="D14" s="18" t="s">
        <v>58</v>
      </c>
      <c r="E14" s="14" t="s">
        <v>30</v>
      </c>
      <c r="F14" s="17" t="s">
        <v>31</v>
      </c>
      <c r="G14" s="13" t="s">
        <v>41</v>
      </c>
      <c r="H14" s="13" t="s">
        <v>27</v>
      </c>
      <c r="I14" s="13">
        <v>4</v>
      </c>
      <c r="J14" s="13">
        <v>5</v>
      </c>
      <c r="K14" s="5">
        <v>1000000</v>
      </c>
      <c r="L14" s="15">
        <v>28926771</v>
      </c>
      <c r="M14" s="15">
        <v>56939610</v>
      </c>
      <c r="N14" s="15">
        <v>92726884</v>
      </c>
    </row>
    <row r="15" spans="2:14" x14ac:dyDescent="0.25">
      <c r="B15" s="6" t="s">
        <v>59</v>
      </c>
      <c r="C15" s="12" t="s">
        <v>60</v>
      </c>
      <c r="D15" s="13" t="s">
        <v>23</v>
      </c>
      <c r="E15" s="14" t="s">
        <v>30</v>
      </c>
      <c r="F15" s="17" t="s">
        <v>31</v>
      </c>
      <c r="G15" s="13" t="s">
        <v>41</v>
      </c>
      <c r="H15" s="13" t="s">
        <v>27</v>
      </c>
      <c r="I15" s="13">
        <v>3</v>
      </c>
      <c r="J15" s="13">
        <v>8</v>
      </c>
      <c r="K15" s="5">
        <v>1000000</v>
      </c>
      <c r="L15" s="15">
        <v>34252074</v>
      </c>
      <c r="M15" s="15">
        <v>0</v>
      </c>
      <c r="N15" s="15">
        <v>22994819</v>
      </c>
    </row>
    <row r="16" spans="2:14" x14ac:dyDescent="0.25">
      <c r="B16" s="6" t="s">
        <v>61</v>
      </c>
      <c r="C16" s="12" t="s">
        <v>62</v>
      </c>
      <c r="D16" s="13" t="s">
        <v>23</v>
      </c>
      <c r="E16" s="14" t="s">
        <v>36</v>
      </c>
      <c r="F16" s="13" t="s">
        <v>37</v>
      </c>
      <c r="G16" s="18" t="s">
        <v>63</v>
      </c>
      <c r="H16" s="13" t="s">
        <v>27</v>
      </c>
      <c r="I16" s="13">
        <v>7</v>
      </c>
      <c r="J16" s="13">
        <v>9</v>
      </c>
      <c r="K16" s="15">
        <v>0</v>
      </c>
      <c r="L16" s="15">
        <v>0</v>
      </c>
      <c r="M16" s="15">
        <v>45347826</v>
      </c>
      <c r="N16" s="15">
        <v>14301768</v>
      </c>
    </row>
    <row r="17" spans="2:14" x14ac:dyDescent="0.25">
      <c r="B17" s="6" t="s">
        <v>64</v>
      </c>
      <c r="C17" s="12" t="s">
        <v>65</v>
      </c>
      <c r="D17" s="13" t="s">
        <v>23</v>
      </c>
      <c r="E17" s="14" t="s">
        <v>30</v>
      </c>
      <c r="F17" s="13" t="s">
        <v>37</v>
      </c>
      <c r="G17" s="18" t="s">
        <v>63</v>
      </c>
      <c r="H17" s="13" t="s">
        <v>33</v>
      </c>
      <c r="I17" s="13">
        <v>4</v>
      </c>
      <c r="J17" s="13">
        <v>8</v>
      </c>
      <c r="K17" s="15">
        <v>0</v>
      </c>
      <c r="L17" s="15">
        <v>0</v>
      </c>
      <c r="M17" s="15">
        <v>71453938</v>
      </c>
      <c r="N17" s="15">
        <v>38593802</v>
      </c>
    </row>
    <row r="18" spans="2:14" x14ac:dyDescent="0.25">
      <c r="B18" s="6" t="s">
        <v>66</v>
      </c>
      <c r="C18" s="12" t="s">
        <v>67</v>
      </c>
      <c r="D18" s="13" t="s">
        <v>23</v>
      </c>
      <c r="E18" s="14" t="s">
        <v>55</v>
      </c>
      <c r="F18" s="17" t="s">
        <v>31</v>
      </c>
      <c r="G18" s="13" t="s">
        <v>32</v>
      </c>
      <c r="H18" s="13" t="s">
        <v>27</v>
      </c>
      <c r="I18" s="13">
        <v>9</v>
      </c>
      <c r="J18" s="13">
        <v>10</v>
      </c>
      <c r="K18" s="15">
        <v>20000000</v>
      </c>
      <c r="L18" s="15">
        <v>32346156</v>
      </c>
      <c r="M18" s="15">
        <v>22346275</v>
      </c>
      <c r="N18" s="15">
        <v>73743047</v>
      </c>
    </row>
    <row r="19" spans="2:14" x14ac:dyDescent="0.25">
      <c r="B19" s="6" t="s">
        <v>68</v>
      </c>
      <c r="C19" s="12" t="s">
        <v>69</v>
      </c>
      <c r="D19" s="13" t="s">
        <v>23</v>
      </c>
      <c r="E19" s="14" t="s">
        <v>24</v>
      </c>
      <c r="F19" s="13" t="s">
        <v>25</v>
      </c>
      <c r="G19" s="13" t="s">
        <v>26</v>
      </c>
      <c r="H19" s="13" t="s">
        <v>27</v>
      </c>
      <c r="I19" s="13">
        <v>4</v>
      </c>
      <c r="J19" s="13">
        <v>6</v>
      </c>
      <c r="K19" s="15">
        <v>0</v>
      </c>
      <c r="L19" s="15">
        <v>0</v>
      </c>
      <c r="M19" s="15">
        <v>96357193</v>
      </c>
      <c r="N19" s="15">
        <v>67901582</v>
      </c>
    </row>
    <row r="20" spans="2:14" ht="15" customHeight="1" x14ac:dyDescent="0.25">
      <c r="B20" s="6" t="s">
        <v>70</v>
      </c>
      <c r="C20" s="12" t="s">
        <v>71</v>
      </c>
      <c r="D20" s="13" t="s">
        <v>23</v>
      </c>
      <c r="E20" s="14" t="s">
        <v>30</v>
      </c>
      <c r="F20" s="13" t="s">
        <v>31</v>
      </c>
      <c r="G20" s="13" t="s">
        <v>32</v>
      </c>
      <c r="H20" s="13" t="s">
        <v>27</v>
      </c>
      <c r="I20" s="13">
        <v>5</v>
      </c>
      <c r="J20" s="13">
        <v>7</v>
      </c>
      <c r="K20" s="15">
        <v>100000000</v>
      </c>
      <c r="L20" s="15">
        <v>72903049</v>
      </c>
      <c r="M20" s="15">
        <v>67375493</v>
      </c>
      <c r="N20" s="15">
        <v>4753995</v>
      </c>
    </row>
    <row r="21" spans="2:14" x14ac:dyDescent="0.25">
      <c r="B21" s="6" t="s">
        <v>72</v>
      </c>
      <c r="C21" s="12" t="s">
        <v>73</v>
      </c>
      <c r="D21" s="13" t="s">
        <v>23</v>
      </c>
      <c r="E21" s="14" t="s">
        <v>24</v>
      </c>
      <c r="F21" s="13" t="s">
        <v>25</v>
      </c>
      <c r="G21" s="13" t="s">
        <v>26</v>
      </c>
      <c r="H21" s="13" t="s">
        <v>27</v>
      </c>
      <c r="I21" s="13">
        <v>6</v>
      </c>
      <c r="J21" s="13">
        <v>7</v>
      </c>
      <c r="K21" s="15">
        <v>0</v>
      </c>
      <c r="L21" s="15">
        <v>0</v>
      </c>
      <c r="M21" s="15">
        <v>80671052</v>
      </c>
      <c r="N21" s="15">
        <v>58339670</v>
      </c>
    </row>
    <row r="22" spans="2:14" ht="15" customHeight="1" x14ac:dyDescent="0.25">
      <c r="B22" s="6" t="s">
        <v>74</v>
      </c>
      <c r="C22" s="12" t="s">
        <v>75</v>
      </c>
      <c r="D22" s="22" t="s">
        <v>76</v>
      </c>
      <c r="E22" s="14" t="s">
        <v>55</v>
      </c>
      <c r="F22" s="13" t="s">
        <v>37</v>
      </c>
      <c r="G22" s="18" t="s">
        <v>63</v>
      </c>
      <c r="H22" s="13" t="s">
        <v>33</v>
      </c>
      <c r="I22" s="13">
        <v>9</v>
      </c>
      <c r="J22" s="13">
        <v>8</v>
      </c>
      <c r="K22" s="15">
        <v>0</v>
      </c>
      <c r="L22" s="15">
        <v>0</v>
      </c>
      <c r="M22" s="15">
        <v>0</v>
      </c>
      <c r="N22" s="15">
        <v>44898366</v>
      </c>
    </row>
    <row r="23" spans="2:14" x14ac:dyDescent="0.25">
      <c r="B23" s="6" t="s">
        <v>77</v>
      </c>
      <c r="C23" s="12" t="s">
        <v>78</v>
      </c>
      <c r="D23" s="13" t="s">
        <v>23</v>
      </c>
      <c r="E23" s="14" t="s">
        <v>30</v>
      </c>
      <c r="F23" s="17" t="s">
        <v>31</v>
      </c>
      <c r="G23" s="13" t="s">
        <v>41</v>
      </c>
      <c r="H23" s="13" t="s">
        <v>27</v>
      </c>
      <c r="I23" s="13">
        <v>5</v>
      </c>
      <c r="J23" s="13">
        <v>6</v>
      </c>
      <c r="K23" s="5">
        <v>1000000</v>
      </c>
      <c r="L23" s="15">
        <v>96696256</v>
      </c>
      <c r="M23" s="15">
        <v>62106884</v>
      </c>
      <c r="N23" s="15">
        <v>85228190</v>
      </c>
    </row>
    <row r="24" spans="2:14" x14ac:dyDescent="0.25">
      <c r="B24" s="6" t="s">
        <v>79</v>
      </c>
      <c r="C24" s="12" t="s">
        <v>80</v>
      </c>
      <c r="D24" s="13" t="s">
        <v>23</v>
      </c>
      <c r="E24" s="14" t="s">
        <v>30</v>
      </c>
      <c r="F24" s="17" t="s">
        <v>31</v>
      </c>
      <c r="G24" s="13" t="s">
        <v>41</v>
      </c>
      <c r="H24" s="13" t="s">
        <v>27</v>
      </c>
      <c r="I24" s="13">
        <v>6</v>
      </c>
      <c r="J24" s="13">
        <v>7</v>
      </c>
      <c r="K24" s="15">
        <v>10000000</v>
      </c>
      <c r="L24" s="15">
        <v>51531809</v>
      </c>
      <c r="M24" s="15">
        <v>99819688</v>
      </c>
      <c r="N24" s="15">
        <v>24233431</v>
      </c>
    </row>
    <row r="25" spans="2:14" x14ac:dyDescent="0.25">
      <c r="B25" s="6" t="s">
        <v>81</v>
      </c>
      <c r="C25" s="12" t="s">
        <v>82</v>
      </c>
      <c r="D25" s="13" t="s">
        <v>23</v>
      </c>
      <c r="E25" s="14" t="s">
        <v>52</v>
      </c>
      <c r="F25" s="13" t="s">
        <v>31</v>
      </c>
      <c r="G25" s="18" t="s">
        <v>32</v>
      </c>
      <c r="H25" s="13" t="s">
        <v>33</v>
      </c>
      <c r="I25" s="13">
        <v>6</v>
      </c>
      <c r="J25" s="13">
        <v>10</v>
      </c>
      <c r="K25" s="15">
        <v>0</v>
      </c>
      <c r="L25" s="15">
        <v>0</v>
      </c>
      <c r="M25" s="15">
        <v>34214902</v>
      </c>
      <c r="N25" s="15">
        <v>24896611</v>
      </c>
    </row>
    <row r="26" spans="2:14" x14ac:dyDescent="0.25">
      <c r="B26" s="6" t="s">
        <v>83</v>
      </c>
      <c r="C26" s="12" t="s">
        <v>84</v>
      </c>
      <c r="D26" s="18" t="s">
        <v>85</v>
      </c>
      <c r="E26" s="14" t="s">
        <v>55</v>
      </c>
      <c r="F26" s="13" t="s">
        <v>37</v>
      </c>
      <c r="G26" s="18" t="s">
        <v>38</v>
      </c>
      <c r="H26" s="13" t="s">
        <v>27</v>
      </c>
      <c r="I26" s="13">
        <v>8</v>
      </c>
      <c r="J26" s="13">
        <v>5</v>
      </c>
      <c r="K26" s="5">
        <v>0</v>
      </c>
      <c r="L26" s="15">
        <v>0</v>
      </c>
      <c r="M26" s="15">
        <v>7121108</v>
      </c>
      <c r="N26" s="15">
        <v>6991703</v>
      </c>
    </row>
    <row r="27" spans="2:14" ht="15" customHeight="1" x14ac:dyDescent="0.25">
      <c r="B27" s="6" t="s">
        <v>86</v>
      </c>
      <c r="C27" s="12" t="s">
        <v>87</v>
      </c>
      <c r="D27" s="13" t="s">
        <v>23</v>
      </c>
      <c r="E27" s="14" t="s">
        <v>52</v>
      </c>
      <c r="F27" s="17" t="s">
        <v>31</v>
      </c>
      <c r="G27" s="13" t="s">
        <v>32</v>
      </c>
      <c r="H27" s="13" t="s">
        <v>27</v>
      </c>
      <c r="I27" s="13">
        <v>7</v>
      </c>
      <c r="J27" s="13">
        <v>10</v>
      </c>
      <c r="K27" s="15">
        <v>20000000</v>
      </c>
      <c r="L27" s="15">
        <v>93037614</v>
      </c>
      <c r="M27" s="15">
        <v>48185946</v>
      </c>
      <c r="N27" s="15">
        <v>75039300</v>
      </c>
    </row>
    <row r="28" spans="2:14" x14ac:dyDescent="0.25">
      <c r="B28" s="6" t="s">
        <v>88</v>
      </c>
      <c r="C28" s="12" t="s">
        <v>89</v>
      </c>
      <c r="D28" s="13" t="s">
        <v>23</v>
      </c>
      <c r="E28" s="14" t="s">
        <v>30</v>
      </c>
      <c r="F28" s="17" t="s">
        <v>31</v>
      </c>
      <c r="G28" s="13" t="s">
        <v>32</v>
      </c>
      <c r="H28" s="13" t="s">
        <v>27</v>
      </c>
      <c r="I28" s="13">
        <v>9</v>
      </c>
      <c r="J28" s="13">
        <v>10</v>
      </c>
      <c r="K28" s="15">
        <v>90000000</v>
      </c>
      <c r="L28" s="15">
        <v>62088180</v>
      </c>
      <c r="M28" s="15">
        <v>18047519</v>
      </c>
      <c r="N28" s="15">
        <v>3738158</v>
      </c>
    </row>
    <row r="29" spans="2:14" x14ac:dyDescent="0.25">
      <c r="B29" s="6" t="s">
        <v>90</v>
      </c>
      <c r="C29" s="12" t="s">
        <v>91</v>
      </c>
      <c r="D29" s="13" t="s">
        <v>23</v>
      </c>
      <c r="E29" s="14" t="s">
        <v>55</v>
      </c>
      <c r="F29" s="17" t="s">
        <v>31</v>
      </c>
      <c r="G29" s="13" t="s">
        <v>32</v>
      </c>
      <c r="H29" s="13" t="s">
        <v>27</v>
      </c>
      <c r="I29" s="13">
        <v>3</v>
      </c>
      <c r="J29" s="13">
        <v>9</v>
      </c>
      <c r="K29" s="5">
        <v>1000000</v>
      </c>
      <c r="L29" s="15">
        <v>1160848</v>
      </c>
      <c r="M29" s="15">
        <v>32268145</v>
      </c>
      <c r="N29" s="15">
        <v>13339687</v>
      </c>
    </row>
    <row r="30" spans="2:14" x14ac:dyDescent="0.25">
      <c r="B30" s="6" t="s">
        <v>92</v>
      </c>
      <c r="C30" s="12" t="s">
        <v>93</v>
      </c>
      <c r="D30" s="13" t="s">
        <v>23</v>
      </c>
      <c r="E30" s="14" t="s">
        <v>30</v>
      </c>
      <c r="F30" s="13" t="s">
        <v>37</v>
      </c>
      <c r="G30" s="18" t="s">
        <v>38</v>
      </c>
      <c r="H30" s="13" t="s">
        <v>27</v>
      </c>
      <c r="I30" s="13">
        <v>6</v>
      </c>
      <c r="J30" s="13">
        <v>2</v>
      </c>
      <c r="K30" s="5">
        <v>0</v>
      </c>
      <c r="L30" s="15">
        <v>0</v>
      </c>
      <c r="M30" s="15">
        <v>21224611</v>
      </c>
      <c r="N30" s="15">
        <v>62562457</v>
      </c>
    </row>
    <row r="31" spans="2:14" x14ac:dyDescent="0.25">
      <c r="B31" s="6" t="s">
        <v>94</v>
      </c>
      <c r="C31" s="12" t="s">
        <v>95</v>
      </c>
      <c r="D31" s="13" t="s">
        <v>23</v>
      </c>
      <c r="E31" s="14" t="s">
        <v>55</v>
      </c>
      <c r="F31" s="13" t="s">
        <v>37</v>
      </c>
      <c r="G31" s="18" t="s">
        <v>38</v>
      </c>
      <c r="H31" s="13" t="s">
        <v>27</v>
      </c>
      <c r="I31" s="13">
        <v>9</v>
      </c>
      <c r="J31" s="13">
        <v>9</v>
      </c>
      <c r="K31" s="15">
        <v>0</v>
      </c>
      <c r="L31" s="15">
        <v>0</v>
      </c>
      <c r="M31" s="15">
        <v>85434615</v>
      </c>
      <c r="N31" s="15">
        <v>79508333</v>
      </c>
    </row>
    <row r="32" spans="2:14" x14ac:dyDescent="0.25">
      <c r="B32" s="6" t="s">
        <v>96</v>
      </c>
      <c r="C32" s="12" t="s">
        <v>97</v>
      </c>
      <c r="D32" s="13" t="s">
        <v>23</v>
      </c>
      <c r="E32" s="14" t="s">
        <v>30</v>
      </c>
      <c r="F32" s="17" t="s">
        <v>31</v>
      </c>
      <c r="G32" s="13" t="s">
        <v>41</v>
      </c>
      <c r="H32" s="13" t="s">
        <v>27</v>
      </c>
      <c r="I32" s="13">
        <v>8</v>
      </c>
      <c r="J32" s="13">
        <v>7</v>
      </c>
      <c r="K32" s="15">
        <v>90000000</v>
      </c>
      <c r="L32" s="15">
        <v>23888885</v>
      </c>
      <c r="M32" s="15">
        <v>68725539</v>
      </c>
      <c r="N32" s="15">
        <v>78613526</v>
      </c>
    </row>
    <row r="33" spans="2:14" ht="49.5" customHeight="1" x14ac:dyDescent="0.25">
      <c r="B33" s="6" t="s">
        <v>98</v>
      </c>
      <c r="C33" s="12" t="s">
        <v>99</v>
      </c>
      <c r="D33" s="19" t="s">
        <v>23</v>
      </c>
      <c r="E33" s="20" t="s">
        <v>55</v>
      </c>
      <c r="F33" s="23" t="s">
        <v>31</v>
      </c>
      <c r="G33" s="19" t="s">
        <v>32</v>
      </c>
      <c r="H33" s="19" t="s">
        <v>33</v>
      </c>
      <c r="I33" s="13">
        <v>8</v>
      </c>
      <c r="J33" s="19">
        <v>8</v>
      </c>
      <c r="K33" s="15">
        <v>10000000</v>
      </c>
      <c r="L33" s="15">
        <v>23464528</v>
      </c>
      <c r="M33" s="15">
        <v>904543</v>
      </c>
      <c r="N33" s="15">
        <v>0</v>
      </c>
    </row>
    <row r="34" spans="2:14" x14ac:dyDescent="0.25">
      <c r="B34" s="6" t="s">
        <v>100</v>
      </c>
      <c r="C34" s="12" t="s">
        <v>101</v>
      </c>
      <c r="D34" s="13" t="s">
        <v>23</v>
      </c>
      <c r="E34" s="14" t="s">
        <v>52</v>
      </c>
      <c r="F34" s="13" t="s">
        <v>37</v>
      </c>
      <c r="G34" s="18" t="s">
        <v>38</v>
      </c>
      <c r="H34" s="13" t="s">
        <v>27</v>
      </c>
      <c r="I34" s="13">
        <v>6</v>
      </c>
      <c r="J34" s="13">
        <v>8</v>
      </c>
      <c r="K34" s="15">
        <v>0</v>
      </c>
      <c r="L34" s="15">
        <v>0</v>
      </c>
      <c r="M34" s="15">
        <v>66204884</v>
      </c>
      <c r="N34" s="15">
        <v>27801447</v>
      </c>
    </row>
    <row r="35" spans="2:14" x14ac:dyDescent="0.25">
      <c r="B35" s="6" t="s">
        <v>102</v>
      </c>
      <c r="C35" s="12" t="s">
        <v>103</v>
      </c>
      <c r="D35" s="22" t="s">
        <v>76</v>
      </c>
      <c r="E35" s="14" t="s">
        <v>55</v>
      </c>
      <c r="F35" s="13" t="s">
        <v>37</v>
      </c>
      <c r="G35" s="18" t="s">
        <v>63</v>
      </c>
      <c r="H35" s="13" t="s">
        <v>33</v>
      </c>
      <c r="I35" s="13">
        <v>3</v>
      </c>
      <c r="J35" s="13">
        <v>5</v>
      </c>
      <c r="K35" s="15">
        <v>0</v>
      </c>
      <c r="L35" s="15">
        <v>0</v>
      </c>
      <c r="M35" s="15">
        <v>30987169</v>
      </c>
      <c r="N35" s="15">
        <v>7339680</v>
      </c>
    </row>
    <row r="36" spans="2:14" x14ac:dyDescent="0.25">
      <c r="B36" s="6" t="s">
        <v>104</v>
      </c>
      <c r="C36" s="12" t="s">
        <v>105</v>
      </c>
      <c r="D36" s="13" t="s">
        <v>23</v>
      </c>
      <c r="E36" s="14" t="s">
        <v>30</v>
      </c>
      <c r="F36" s="17" t="s">
        <v>31</v>
      </c>
      <c r="G36" s="13" t="s">
        <v>32</v>
      </c>
      <c r="H36" s="13" t="s">
        <v>27</v>
      </c>
      <c r="I36" s="13">
        <v>6</v>
      </c>
      <c r="J36" s="13">
        <v>7</v>
      </c>
      <c r="K36" s="15">
        <v>10000000</v>
      </c>
      <c r="L36" s="15">
        <v>22390348</v>
      </c>
      <c r="M36" s="15">
        <v>24476166</v>
      </c>
      <c r="N36" s="15">
        <v>0</v>
      </c>
    </row>
    <row r="37" spans="2:14" x14ac:dyDescent="0.25">
      <c r="B37" s="6" t="s">
        <v>106</v>
      </c>
      <c r="C37" s="12" t="s">
        <v>107</v>
      </c>
      <c r="D37" s="13" t="s">
        <v>23</v>
      </c>
      <c r="E37" s="14" t="s">
        <v>55</v>
      </c>
      <c r="F37" s="17" t="s">
        <v>31</v>
      </c>
      <c r="G37" s="13" t="s">
        <v>41</v>
      </c>
      <c r="H37" s="13" t="s">
        <v>27</v>
      </c>
      <c r="I37" s="13">
        <v>6</v>
      </c>
      <c r="J37" s="13">
        <v>10</v>
      </c>
      <c r="K37" s="15">
        <v>20000000</v>
      </c>
      <c r="L37" s="15">
        <v>31670482</v>
      </c>
      <c r="M37" s="15">
        <v>15619630</v>
      </c>
      <c r="N37" s="15">
        <v>59838390</v>
      </c>
    </row>
    <row r="38" spans="2:14" x14ac:dyDescent="0.25">
      <c r="B38" s="6" t="s">
        <v>108</v>
      </c>
      <c r="C38" s="12" t="s">
        <v>109</v>
      </c>
      <c r="D38" s="13" t="s">
        <v>23</v>
      </c>
      <c r="E38" s="14" t="s">
        <v>36</v>
      </c>
      <c r="F38" s="17" t="s">
        <v>31</v>
      </c>
      <c r="G38" s="13" t="s">
        <v>41</v>
      </c>
      <c r="H38" s="13" t="s">
        <v>27</v>
      </c>
      <c r="I38" s="13">
        <v>8</v>
      </c>
      <c r="J38" s="13">
        <v>5</v>
      </c>
      <c r="K38" s="15">
        <v>20000000</v>
      </c>
      <c r="L38" s="15">
        <v>81056910</v>
      </c>
      <c r="M38" s="15">
        <v>96438403</v>
      </c>
      <c r="N38" s="15">
        <v>90723423</v>
      </c>
    </row>
    <row r="39" spans="2:14" x14ac:dyDescent="0.25">
      <c r="B39" s="6" t="s">
        <v>110</v>
      </c>
      <c r="C39" s="12" t="s">
        <v>111</v>
      </c>
      <c r="D39" s="13" t="s">
        <v>23</v>
      </c>
      <c r="E39" s="14" t="s">
        <v>30</v>
      </c>
      <c r="F39" s="13" t="s">
        <v>25</v>
      </c>
      <c r="G39" s="13" t="s">
        <v>112</v>
      </c>
      <c r="H39" s="13" t="s">
        <v>27</v>
      </c>
      <c r="I39" s="13">
        <v>5</v>
      </c>
      <c r="J39" s="13">
        <v>7</v>
      </c>
      <c r="K39" s="5">
        <v>0</v>
      </c>
      <c r="L39" s="15">
        <v>0</v>
      </c>
      <c r="M39" s="15">
        <v>0</v>
      </c>
      <c r="N39" s="15">
        <v>52936315</v>
      </c>
    </row>
    <row r="40" spans="2:14" x14ac:dyDescent="0.25">
      <c r="B40" s="6" t="s">
        <v>113</v>
      </c>
      <c r="C40" s="12" t="s">
        <v>114</v>
      </c>
      <c r="D40" s="13" t="s">
        <v>23</v>
      </c>
      <c r="E40" s="14" t="s">
        <v>30</v>
      </c>
      <c r="F40" s="17" t="s">
        <v>31</v>
      </c>
      <c r="G40" s="13" t="s">
        <v>32</v>
      </c>
      <c r="H40" s="13" t="s">
        <v>27</v>
      </c>
      <c r="I40" s="13">
        <v>9</v>
      </c>
      <c r="J40" s="13">
        <v>7</v>
      </c>
      <c r="K40" s="15">
        <v>30000000</v>
      </c>
      <c r="L40" s="15">
        <v>91413171</v>
      </c>
      <c r="M40" s="15">
        <v>13211402</v>
      </c>
      <c r="N40" s="15">
        <v>0</v>
      </c>
    </row>
    <row r="41" spans="2:14" x14ac:dyDescent="0.25">
      <c r="B41" s="6" t="s">
        <v>115</v>
      </c>
      <c r="C41" s="12" t="s">
        <v>116</v>
      </c>
      <c r="D41" s="13" t="s">
        <v>23</v>
      </c>
      <c r="E41" s="14" t="s">
        <v>36</v>
      </c>
      <c r="F41" s="17" t="s">
        <v>31</v>
      </c>
      <c r="G41" s="13" t="s">
        <v>41</v>
      </c>
      <c r="H41" s="13" t="s">
        <v>27</v>
      </c>
      <c r="I41" s="13">
        <v>4</v>
      </c>
      <c r="J41" s="13">
        <v>7</v>
      </c>
      <c r="K41" s="5">
        <v>1000000</v>
      </c>
      <c r="L41" s="15">
        <v>87347043</v>
      </c>
      <c r="M41" s="15">
        <v>50796112</v>
      </c>
      <c r="N41" s="15">
        <v>72757830</v>
      </c>
    </row>
    <row r="42" spans="2:14" x14ac:dyDescent="0.25">
      <c r="B42" s="6" t="s">
        <v>117</v>
      </c>
      <c r="C42" s="12" t="s">
        <v>118</v>
      </c>
      <c r="D42" s="13" t="s">
        <v>23</v>
      </c>
      <c r="E42" s="14" t="s">
        <v>55</v>
      </c>
      <c r="F42" s="13" t="s">
        <v>37</v>
      </c>
      <c r="G42" s="18" t="s">
        <v>63</v>
      </c>
      <c r="H42" s="13" t="s">
        <v>27</v>
      </c>
      <c r="I42" s="13">
        <v>4</v>
      </c>
      <c r="J42" s="13">
        <v>9</v>
      </c>
      <c r="K42" s="15">
        <v>0</v>
      </c>
      <c r="L42" s="15">
        <v>0</v>
      </c>
      <c r="M42" s="15">
        <v>38721754</v>
      </c>
      <c r="N42" s="15">
        <v>77230635</v>
      </c>
    </row>
    <row r="43" spans="2:14" ht="46.5" customHeight="1" x14ac:dyDescent="0.25">
      <c r="B43" s="6" t="s">
        <v>119</v>
      </c>
      <c r="C43" s="12" t="s">
        <v>120</v>
      </c>
      <c r="D43" s="13" t="s">
        <v>23</v>
      </c>
      <c r="E43" s="14" t="s">
        <v>30</v>
      </c>
      <c r="F43" s="17" t="s">
        <v>31</v>
      </c>
      <c r="G43" s="13" t="s">
        <v>41</v>
      </c>
      <c r="H43" s="13" t="s">
        <v>27</v>
      </c>
      <c r="I43" s="13">
        <v>9</v>
      </c>
      <c r="J43" s="13">
        <v>5</v>
      </c>
      <c r="K43" s="15">
        <v>10000000</v>
      </c>
      <c r="L43" s="15">
        <v>43538967</v>
      </c>
      <c r="M43" s="15">
        <v>5161300</v>
      </c>
      <c r="N43" s="15">
        <v>85417673</v>
      </c>
    </row>
    <row r="44" spans="2:14" x14ac:dyDescent="0.25">
      <c r="B44" s="6" t="s">
        <v>121</v>
      </c>
      <c r="C44" s="12" t="s">
        <v>122</v>
      </c>
      <c r="D44" s="13" t="s">
        <v>23</v>
      </c>
      <c r="E44" s="14" t="s">
        <v>30</v>
      </c>
      <c r="F44" s="17" t="s">
        <v>31</v>
      </c>
      <c r="G44" s="13" t="s">
        <v>41</v>
      </c>
      <c r="H44" s="13" t="s">
        <v>33</v>
      </c>
      <c r="I44" s="13">
        <v>6</v>
      </c>
      <c r="J44" s="13">
        <v>10</v>
      </c>
      <c r="K44" s="5">
        <v>1000000</v>
      </c>
      <c r="L44" s="15">
        <v>95899452</v>
      </c>
      <c r="M44" s="15">
        <v>2565664</v>
      </c>
      <c r="N44" s="15">
        <v>39602953</v>
      </c>
    </row>
    <row r="45" spans="2:14" x14ac:dyDescent="0.25">
      <c r="B45" s="6" t="s">
        <v>123</v>
      </c>
      <c r="C45" s="12" t="s">
        <v>124</v>
      </c>
      <c r="D45" s="13" t="s">
        <v>23</v>
      </c>
      <c r="E45" s="14" t="s">
        <v>30</v>
      </c>
      <c r="F45" s="17" t="s">
        <v>31</v>
      </c>
      <c r="G45" s="13" t="s">
        <v>41</v>
      </c>
      <c r="H45" s="13" t="s">
        <v>33</v>
      </c>
      <c r="I45" s="13">
        <v>8</v>
      </c>
      <c r="J45" s="13">
        <v>8</v>
      </c>
      <c r="K45" s="5">
        <v>1000000</v>
      </c>
      <c r="L45" s="15">
        <v>81347428</v>
      </c>
      <c r="M45" s="15">
        <v>10860215</v>
      </c>
      <c r="N45" s="15">
        <v>28637290</v>
      </c>
    </row>
    <row r="46" spans="2:14" x14ac:dyDescent="0.25">
      <c r="B46" s="6" t="s">
        <v>125</v>
      </c>
      <c r="C46" s="12" t="s">
        <v>126</v>
      </c>
      <c r="D46" s="13" t="s">
        <v>23</v>
      </c>
      <c r="E46" s="14" t="s">
        <v>55</v>
      </c>
      <c r="F46" s="17" t="s">
        <v>31</v>
      </c>
      <c r="G46" s="13" t="s">
        <v>41</v>
      </c>
      <c r="H46" s="13" t="s">
        <v>33</v>
      </c>
      <c r="I46" s="13">
        <v>6</v>
      </c>
      <c r="J46" s="13">
        <v>10</v>
      </c>
      <c r="K46" s="15">
        <v>30000000</v>
      </c>
      <c r="L46" s="15">
        <v>52442860</v>
      </c>
      <c r="M46" s="15">
        <v>2659881</v>
      </c>
      <c r="N46" s="15">
        <v>80287314</v>
      </c>
    </row>
    <row r="47" spans="2:14" x14ac:dyDescent="0.25">
      <c r="B47" s="6" t="s">
        <v>127</v>
      </c>
      <c r="C47" s="12" t="s">
        <v>128</v>
      </c>
      <c r="D47" s="13" t="s">
        <v>23</v>
      </c>
      <c r="E47" s="14" t="s">
        <v>30</v>
      </c>
      <c r="F47" s="17" t="s">
        <v>31</v>
      </c>
      <c r="G47" s="13" t="s">
        <v>41</v>
      </c>
      <c r="H47" s="13" t="s">
        <v>33</v>
      </c>
      <c r="I47" s="13">
        <v>7</v>
      </c>
      <c r="J47" s="13">
        <v>5</v>
      </c>
      <c r="K47" s="15">
        <v>10000000</v>
      </c>
      <c r="L47" s="15">
        <v>96199053</v>
      </c>
      <c r="M47" s="15">
        <v>31746355</v>
      </c>
      <c r="N47" s="15">
        <v>80063468</v>
      </c>
    </row>
    <row r="48" spans="2:14" x14ac:dyDescent="0.25">
      <c r="B48" s="6" t="s">
        <v>129</v>
      </c>
      <c r="C48" s="12" t="s">
        <v>130</v>
      </c>
      <c r="D48" s="13" t="s">
        <v>23</v>
      </c>
      <c r="E48" s="14" t="s">
        <v>30</v>
      </c>
      <c r="F48" s="17" t="s">
        <v>31</v>
      </c>
      <c r="G48" s="13" t="s">
        <v>41</v>
      </c>
      <c r="H48" s="13" t="s">
        <v>27</v>
      </c>
      <c r="I48" s="13">
        <v>5</v>
      </c>
      <c r="J48" s="13">
        <v>7</v>
      </c>
      <c r="K48" s="5">
        <v>1000000</v>
      </c>
      <c r="L48" s="15">
        <v>71783742</v>
      </c>
      <c r="M48" s="15">
        <v>64667814</v>
      </c>
      <c r="N48" s="15">
        <v>70653180</v>
      </c>
    </row>
    <row r="49" spans="2:14" x14ac:dyDescent="0.25">
      <c r="B49" s="6" t="s">
        <v>131</v>
      </c>
      <c r="C49" s="12" t="s">
        <v>132</v>
      </c>
      <c r="D49" s="13" t="s">
        <v>23</v>
      </c>
      <c r="E49" s="14" t="s">
        <v>55</v>
      </c>
      <c r="F49" s="17" t="s">
        <v>31</v>
      </c>
      <c r="G49" s="13" t="s">
        <v>41</v>
      </c>
      <c r="H49" s="13" t="s">
        <v>27</v>
      </c>
      <c r="I49" s="13">
        <v>3</v>
      </c>
      <c r="J49" s="13">
        <v>8</v>
      </c>
      <c r="K49" s="15">
        <v>90000000</v>
      </c>
      <c r="L49" s="15">
        <v>94913746</v>
      </c>
      <c r="M49" s="15">
        <v>74083223</v>
      </c>
      <c r="N49" s="15">
        <v>31617670</v>
      </c>
    </row>
    <row r="50" spans="2:14" x14ac:dyDescent="0.25">
      <c r="B50" s="6" t="s">
        <v>133</v>
      </c>
      <c r="C50" s="12" t="s">
        <v>134</v>
      </c>
      <c r="D50" s="13" t="s">
        <v>23</v>
      </c>
      <c r="E50" s="14" t="s">
        <v>55</v>
      </c>
      <c r="F50" s="13" t="s">
        <v>37</v>
      </c>
      <c r="G50" s="18" t="s">
        <v>38</v>
      </c>
      <c r="H50" s="13" t="s">
        <v>27</v>
      </c>
      <c r="I50" s="13">
        <v>7</v>
      </c>
      <c r="J50" s="13">
        <v>9</v>
      </c>
      <c r="K50" s="15">
        <v>0</v>
      </c>
      <c r="L50" s="15">
        <v>0</v>
      </c>
      <c r="M50" s="15">
        <v>67753952</v>
      </c>
      <c r="N50" s="15">
        <v>77205812</v>
      </c>
    </row>
    <row r="51" spans="2:14" x14ac:dyDescent="0.25">
      <c r="B51" s="6" t="s">
        <v>135</v>
      </c>
      <c r="C51" s="12" t="s">
        <v>136</v>
      </c>
      <c r="D51" s="22" t="s">
        <v>76</v>
      </c>
      <c r="E51" s="14" t="s">
        <v>30</v>
      </c>
      <c r="F51" s="17" t="s">
        <v>31</v>
      </c>
      <c r="G51" s="13" t="s">
        <v>41</v>
      </c>
      <c r="H51" s="13" t="s">
        <v>33</v>
      </c>
      <c r="I51" s="13">
        <v>5</v>
      </c>
      <c r="J51" s="13">
        <v>6</v>
      </c>
      <c r="K51" s="15">
        <v>30000000</v>
      </c>
      <c r="L51" s="15">
        <v>33477783</v>
      </c>
      <c r="M51" s="15">
        <v>0</v>
      </c>
      <c r="N51" s="15">
        <v>27651635</v>
      </c>
    </row>
    <row r="52" spans="2:14" x14ac:dyDescent="0.25">
      <c r="B52" s="6" t="s">
        <v>137</v>
      </c>
      <c r="C52" s="12" t="s">
        <v>138</v>
      </c>
      <c r="D52" s="13" t="s">
        <v>23</v>
      </c>
      <c r="E52" s="14" t="s">
        <v>36</v>
      </c>
      <c r="F52" s="17" t="s">
        <v>31</v>
      </c>
      <c r="G52" s="13" t="s">
        <v>32</v>
      </c>
      <c r="H52" s="13" t="s">
        <v>33</v>
      </c>
      <c r="I52" s="13">
        <v>9</v>
      </c>
      <c r="J52" s="13">
        <v>9</v>
      </c>
      <c r="K52" s="15">
        <v>50000000</v>
      </c>
      <c r="L52" s="15">
        <v>2702447</v>
      </c>
      <c r="M52" s="15">
        <v>0</v>
      </c>
      <c r="N52" s="15">
        <v>44671760</v>
      </c>
    </row>
    <row r="53" spans="2:14" x14ac:dyDescent="0.25">
      <c r="B53" s="6" t="s">
        <v>139</v>
      </c>
      <c r="C53" s="12" t="s">
        <v>140</v>
      </c>
      <c r="D53" s="18" t="s">
        <v>141</v>
      </c>
      <c r="E53" s="14" t="s">
        <v>30</v>
      </c>
      <c r="F53" s="17" t="s">
        <v>31</v>
      </c>
      <c r="G53" s="13" t="s">
        <v>32</v>
      </c>
      <c r="H53" s="13" t="s">
        <v>27</v>
      </c>
      <c r="I53" s="13">
        <v>6</v>
      </c>
      <c r="J53" s="13">
        <v>8</v>
      </c>
      <c r="K53" s="15">
        <v>50000000</v>
      </c>
      <c r="L53" s="15">
        <v>70787848</v>
      </c>
      <c r="M53" s="15">
        <v>33368202</v>
      </c>
      <c r="N53" s="15">
        <v>43277527</v>
      </c>
    </row>
    <row r="54" spans="2:14" x14ac:dyDescent="0.25">
      <c r="B54" s="6" t="s">
        <v>142</v>
      </c>
      <c r="C54" s="12" t="s">
        <v>143</v>
      </c>
      <c r="D54" s="22" t="s">
        <v>76</v>
      </c>
      <c r="E54" s="14" t="s">
        <v>30</v>
      </c>
      <c r="F54" s="13" t="s">
        <v>37</v>
      </c>
      <c r="G54" s="18" t="s">
        <v>38</v>
      </c>
      <c r="H54" s="13" t="s">
        <v>33</v>
      </c>
      <c r="I54" s="13">
        <v>7</v>
      </c>
      <c r="J54" s="13">
        <v>5</v>
      </c>
      <c r="K54" s="15">
        <v>0</v>
      </c>
      <c r="L54" s="15">
        <v>0</v>
      </c>
      <c r="M54" s="15">
        <v>46563396</v>
      </c>
      <c r="N54" s="15">
        <v>63313535</v>
      </c>
    </row>
    <row r="55" spans="2:14" x14ac:dyDescent="0.25">
      <c r="B55" s="6" t="s">
        <v>144</v>
      </c>
      <c r="C55" s="12" t="s">
        <v>145</v>
      </c>
      <c r="D55" s="22" t="s">
        <v>146</v>
      </c>
      <c r="E55" s="14" t="s">
        <v>30</v>
      </c>
      <c r="F55" s="17" t="s">
        <v>31</v>
      </c>
      <c r="G55" s="13" t="s">
        <v>32</v>
      </c>
      <c r="H55" s="13" t="s">
        <v>27</v>
      </c>
      <c r="I55" s="13">
        <v>5</v>
      </c>
      <c r="J55" s="13">
        <v>6</v>
      </c>
      <c r="K55" s="15">
        <v>20000000</v>
      </c>
      <c r="L55" s="15">
        <v>40064620</v>
      </c>
      <c r="M55" s="15">
        <v>98137438</v>
      </c>
      <c r="N55" s="15">
        <v>0</v>
      </c>
    </row>
    <row r="56" spans="2:14" x14ac:dyDescent="0.25">
      <c r="B56" s="6" t="s">
        <v>147</v>
      </c>
      <c r="C56" s="12" t="s">
        <v>148</v>
      </c>
      <c r="D56" s="13" t="s">
        <v>23</v>
      </c>
      <c r="E56" s="14" t="s">
        <v>30</v>
      </c>
      <c r="F56" s="17" t="s">
        <v>31</v>
      </c>
      <c r="G56" s="13" t="s">
        <v>41</v>
      </c>
      <c r="H56" s="13" t="s">
        <v>27</v>
      </c>
      <c r="I56" s="13">
        <v>4</v>
      </c>
      <c r="J56" s="13">
        <v>6</v>
      </c>
      <c r="K56" s="15">
        <v>30000000</v>
      </c>
      <c r="L56" s="15">
        <v>45289360</v>
      </c>
      <c r="M56" s="15">
        <v>0</v>
      </c>
      <c r="N56" s="15">
        <v>46980526</v>
      </c>
    </row>
    <row r="57" spans="2:14" x14ac:dyDescent="0.25">
      <c r="B57" s="6" t="s">
        <v>149</v>
      </c>
      <c r="C57" s="12" t="s">
        <v>150</v>
      </c>
      <c r="D57" s="13" t="s">
        <v>23</v>
      </c>
      <c r="E57" s="14" t="s">
        <v>55</v>
      </c>
      <c r="F57" s="17" t="s">
        <v>31</v>
      </c>
      <c r="G57" s="13" t="s">
        <v>41</v>
      </c>
      <c r="H57" s="13" t="s">
        <v>27</v>
      </c>
      <c r="I57" s="13">
        <v>7</v>
      </c>
      <c r="J57" s="13">
        <v>5</v>
      </c>
      <c r="K57" s="15">
        <v>30000000</v>
      </c>
      <c r="L57" s="15">
        <v>34397393</v>
      </c>
      <c r="M57" s="15">
        <v>72192037</v>
      </c>
      <c r="N57" s="15">
        <v>21247716</v>
      </c>
    </row>
    <row r="58" spans="2:14" x14ac:dyDescent="0.25">
      <c r="B58" s="6" t="s">
        <v>151</v>
      </c>
      <c r="C58" s="12" t="s">
        <v>152</v>
      </c>
      <c r="D58" s="13" t="s">
        <v>23</v>
      </c>
      <c r="E58" s="14" t="s">
        <v>30</v>
      </c>
      <c r="F58" s="13" t="s">
        <v>37</v>
      </c>
      <c r="G58" s="18" t="s">
        <v>63</v>
      </c>
      <c r="H58" s="13" t="s">
        <v>33</v>
      </c>
      <c r="I58" s="13">
        <v>3</v>
      </c>
      <c r="J58" s="13">
        <v>9</v>
      </c>
      <c r="K58" s="15">
        <v>0</v>
      </c>
      <c r="L58" s="15">
        <v>0</v>
      </c>
      <c r="M58" s="15">
        <v>69870077</v>
      </c>
      <c r="N58" s="15">
        <v>98441580</v>
      </c>
    </row>
    <row r="59" spans="2:14" x14ac:dyDescent="0.25">
      <c r="B59" s="6" t="s">
        <v>153</v>
      </c>
      <c r="C59" s="12" t="s">
        <v>154</v>
      </c>
      <c r="D59" s="18" t="s">
        <v>155</v>
      </c>
      <c r="E59" s="14" t="s">
        <v>55</v>
      </c>
      <c r="F59" s="17" t="s">
        <v>31</v>
      </c>
      <c r="G59" s="13" t="s">
        <v>41</v>
      </c>
      <c r="H59" s="13" t="s">
        <v>27</v>
      </c>
      <c r="I59" s="13">
        <v>3</v>
      </c>
      <c r="J59" s="13">
        <v>6</v>
      </c>
      <c r="K59" s="5">
        <v>1000000</v>
      </c>
      <c r="L59" s="15">
        <v>34126405</v>
      </c>
      <c r="M59" s="15">
        <v>88265167</v>
      </c>
      <c r="N59" s="15">
        <v>56002928</v>
      </c>
    </row>
    <row r="60" spans="2:14" x14ac:dyDescent="0.25">
      <c r="B60" s="6" t="s">
        <v>156</v>
      </c>
      <c r="C60" s="12" t="s">
        <v>157</v>
      </c>
      <c r="D60" s="13" t="s">
        <v>23</v>
      </c>
      <c r="E60" s="14" t="s">
        <v>30</v>
      </c>
      <c r="F60" s="17" t="s">
        <v>31</v>
      </c>
      <c r="G60" s="13" t="s">
        <v>32</v>
      </c>
      <c r="H60" s="13" t="s">
        <v>27</v>
      </c>
      <c r="I60" s="13">
        <v>7</v>
      </c>
      <c r="J60" s="13">
        <v>10</v>
      </c>
      <c r="K60" s="5">
        <v>1000000</v>
      </c>
      <c r="L60" s="15">
        <v>53008255</v>
      </c>
      <c r="M60" s="15">
        <v>46917910</v>
      </c>
      <c r="N60" s="15">
        <v>47557281</v>
      </c>
    </row>
    <row r="61" spans="2:14" x14ac:dyDescent="0.25">
      <c r="B61" s="6" t="s">
        <v>158</v>
      </c>
      <c r="C61" s="12" t="s">
        <v>159</v>
      </c>
      <c r="D61" s="13" t="s">
        <v>23</v>
      </c>
      <c r="E61" s="14" t="s">
        <v>30</v>
      </c>
      <c r="F61" s="13" t="s">
        <v>37</v>
      </c>
      <c r="G61" s="18" t="s">
        <v>63</v>
      </c>
      <c r="H61" s="13" t="s">
        <v>27</v>
      </c>
      <c r="I61" s="13">
        <v>5</v>
      </c>
      <c r="J61" s="13">
        <v>9</v>
      </c>
      <c r="K61" s="15">
        <v>0</v>
      </c>
      <c r="L61" s="15">
        <v>0</v>
      </c>
      <c r="M61" s="15">
        <v>0</v>
      </c>
      <c r="N61" s="15">
        <v>22675260</v>
      </c>
    </row>
    <row r="62" spans="2:14" x14ac:dyDescent="0.25">
      <c r="B62" s="6" t="s">
        <v>160</v>
      </c>
      <c r="C62" s="12" t="s">
        <v>161</v>
      </c>
      <c r="D62" s="18" t="s">
        <v>162</v>
      </c>
      <c r="E62" s="14" t="s">
        <v>30</v>
      </c>
      <c r="F62" s="13" t="s">
        <v>31</v>
      </c>
      <c r="G62" s="13" t="s">
        <v>32</v>
      </c>
      <c r="H62" s="13" t="s">
        <v>27</v>
      </c>
      <c r="I62" s="13">
        <v>9</v>
      </c>
      <c r="J62" s="13">
        <v>5</v>
      </c>
      <c r="K62" s="15">
        <v>100000000</v>
      </c>
      <c r="L62" s="15">
        <v>94688720</v>
      </c>
      <c r="M62" s="15">
        <v>86323763</v>
      </c>
      <c r="N62" s="15">
        <v>20929788</v>
      </c>
    </row>
    <row r="63" spans="2:14" x14ac:dyDescent="0.25">
      <c r="B63" s="6" t="s">
        <v>163</v>
      </c>
      <c r="C63" s="12" t="s">
        <v>164</v>
      </c>
      <c r="D63" s="13" t="s">
        <v>23</v>
      </c>
      <c r="E63" s="14" t="s">
        <v>24</v>
      </c>
      <c r="F63" s="13" t="s">
        <v>25</v>
      </c>
      <c r="G63" s="13" t="s">
        <v>26</v>
      </c>
      <c r="H63" s="13" t="s">
        <v>27</v>
      </c>
      <c r="I63" s="13">
        <v>4</v>
      </c>
      <c r="J63" s="13">
        <v>8</v>
      </c>
      <c r="K63" s="15">
        <v>0</v>
      </c>
      <c r="L63" s="15">
        <v>0</v>
      </c>
      <c r="M63" s="15">
        <v>96750826</v>
      </c>
      <c r="N63" s="15">
        <v>31435769</v>
      </c>
    </row>
    <row r="64" spans="2:14" x14ac:dyDescent="0.25">
      <c r="B64" s="6" t="s">
        <v>165</v>
      </c>
      <c r="C64" s="12" t="s">
        <v>166</v>
      </c>
      <c r="D64" s="13" t="s">
        <v>23</v>
      </c>
      <c r="E64" s="14" t="s">
        <v>55</v>
      </c>
      <c r="F64" s="17" t="s">
        <v>31</v>
      </c>
      <c r="G64" s="13" t="s">
        <v>32</v>
      </c>
      <c r="H64" s="13" t="s">
        <v>27</v>
      </c>
      <c r="I64" s="13">
        <v>5</v>
      </c>
      <c r="J64" s="13">
        <v>10</v>
      </c>
      <c r="K64" s="15">
        <v>10000000</v>
      </c>
      <c r="L64" s="15">
        <v>89686683</v>
      </c>
      <c r="M64" s="15">
        <v>62448793</v>
      </c>
      <c r="N64" s="15">
        <v>26812600</v>
      </c>
    </row>
    <row r="65" spans="2:14" x14ac:dyDescent="0.25">
      <c r="B65" s="6" t="s">
        <v>167</v>
      </c>
      <c r="C65" s="12" t="s">
        <v>168</v>
      </c>
      <c r="D65" s="13" t="s">
        <v>23</v>
      </c>
      <c r="E65" s="14" t="s">
        <v>30</v>
      </c>
      <c r="F65" s="17" t="s">
        <v>31</v>
      </c>
      <c r="G65" s="13" t="s">
        <v>41</v>
      </c>
      <c r="H65" s="13" t="s">
        <v>27</v>
      </c>
      <c r="I65" s="13">
        <v>3</v>
      </c>
      <c r="J65" s="13">
        <v>10</v>
      </c>
      <c r="K65" s="15">
        <v>30000000</v>
      </c>
      <c r="L65" s="15">
        <v>32890743</v>
      </c>
      <c r="M65" s="15">
        <v>0</v>
      </c>
      <c r="N65" s="15">
        <v>39864620</v>
      </c>
    </row>
    <row r="66" spans="2:14" x14ac:dyDescent="0.25">
      <c r="B66" s="6" t="s">
        <v>169</v>
      </c>
      <c r="C66" s="12" t="s">
        <v>170</v>
      </c>
      <c r="D66" s="13" t="s">
        <v>23</v>
      </c>
      <c r="E66" s="14" t="s">
        <v>55</v>
      </c>
      <c r="F66" s="17" t="s">
        <v>31</v>
      </c>
      <c r="G66" s="13" t="s">
        <v>32</v>
      </c>
      <c r="H66" s="13" t="s">
        <v>27</v>
      </c>
      <c r="I66" s="13">
        <v>3</v>
      </c>
      <c r="J66" s="13">
        <v>10</v>
      </c>
      <c r="K66" s="15">
        <v>10000000</v>
      </c>
      <c r="L66" s="15">
        <v>32370896</v>
      </c>
      <c r="M66" s="15">
        <v>96066942</v>
      </c>
      <c r="N66" s="15">
        <v>3767736</v>
      </c>
    </row>
    <row r="67" spans="2:14" x14ac:dyDescent="0.25">
      <c r="B67" s="6" t="s">
        <v>171</v>
      </c>
      <c r="C67" s="12" t="s">
        <v>172</v>
      </c>
      <c r="D67" s="13" t="s">
        <v>23</v>
      </c>
      <c r="E67" s="14" t="s">
        <v>55</v>
      </c>
      <c r="F67" s="13" t="s">
        <v>37</v>
      </c>
      <c r="G67" s="18" t="s">
        <v>38</v>
      </c>
      <c r="H67" s="13" t="s">
        <v>27</v>
      </c>
      <c r="I67" s="13">
        <v>5</v>
      </c>
      <c r="J67" s="13">
        <v>5</v>
      </c>
      <c r="K67" s="15">
        <v>0</v>
      </c>
      <c r="L67" s="15">
        <v>0</v>
      </c>
      <c r="M67" s="15">
        <v>24514428</v>
      </c>
      <c r="N67" s="15">
        <v>27890231</v>
      </c>
    </row>
    <row r="68" spans="2:14" x14ac:dyDescent="0.25">
      <c r="B68" s="6" t="s">
        <v>173</v>
      </c>
      <c r="C68" s="12" t="s">
        <v>174</v>
      </c>
      <c r="D68" s="13" t="s">
        <v>23</v>
      </c>
      <c r="E68" s="14" t="s">
        <v>30</v>
      </c>
      <c r="F68" s="17" t="s">
        <v>31</v>
      </c>
      <c r="G68" s="13" t="s">
        <v>32</v>
      </c>
      <c r="H68" s="13" t="s">
        <v>33</v>
      </c>
      <c r="I68" s="13">
        <v>7</v>
      </c>
      <c r="J68" s="13">
        <v>7</v>
      </c>
      <c r="K68" s="15">
        <v>10000000</v>
      </c>
      <c r="L68" s="15">
        <v>31953589</v>
      </c>
      <c r="M68" s="15">
        <v>40068224</v>
      </c>
      <c r="N68" s="15">
        <v>80951038</v>
      </c>
    </row>
    <row r="69" spans="2:14" x14ac:dyDescent="0.25">
      <c r="B69" s="6" t="s">
        <v>175</v>
      </c>
      <c r="C69" s="12" t="s">
        <v>176</v>
      </c>
      <c r="D69" s="13" t="s">
        <v>23</v>
      </c>
      <c r="E69" s="14" t="s">
        <v>30</v>
      </c>
      <c r="F69" s="17" t="s">
        <v>31</v>
      </c>
      <c r="G69" s="13" t="s">
        <v>32</v>
      </c>
      <c r="H69" s="13" t="s">
        <v>27</v>
      </c>
      <c r="I69" s="13">
        <v>7</v>
      </c>
      <c r="J69" s="13">
        <v>5</v>
      </c>
      <c r="K69" s="15">
        <v>50000000</v>
      </c>
      <c r="L69" s="15">
        <v>78205651</v>
      </c>
      <c r="M69" s="15">
        <v>62381180</v>
      </c>
      <c r="N69" s="15">
        <v>6508585</v>
      </c>
    </row>
    <row r="70" spans="2:14" x14ac:dyDescent="0.25">
      <c r="B70" s="6" t="s">
        <v>177</v>
      </c>
      <c r="C70" s="12" t="s">
        <v>178</v>
      </c>
      <c r="D70" s="13" t="s">
        <v>23</v>
      </c>
      <c r="E70" s="14" t="s">
        <v>52</v>
      </c>
      <c r="F70" s="13" t="s">
        <v>37</v>
      </c>
      <c r="G70" s="18" t="s">
        <v>63</v>
      </c>
      <c r="H70" s="13" t="s">
        <v>27</v>
      </c>
      <c r="I70" s="13">
        <v>5</v>
      </c>
      <c r="J70" s="13">
        <v>4</v>
      </c>
      <c r="K70" s="15">
        <v>0</v>
      </c>
      <c r="L70" s="15">
        <v>0</v>
      </c>
      <c r="M70" s="15">
        <v>34584522</v>
      </c>
      <c r="N70" s="15">
        <v>0</v>
      </c>
    </row>
    <row r="71" spans="2:14" x14ac:dyDescent="0.25">
      <c r="B71" s="6" t="s">
        <v>179</v>
      </c>
      <c r="C71" s="12" t="s">
        <v>180</v>
      </c>
      <c r="D71" s="18" t="s">
        <v>181</v>
      </c>
      <c r="E71" s="14" t="s">
        <v>30</v>
      </c>
      <c r="F71" s="13" t="s">
        <v>25</v>
      </c>
      <c r="G71" s="13" t="s">
        <v>112</v>
      </c>
      <c r="H71" s="13" t="s">
        <v>27</v>
      </c>
      <c r="I71" s="13">
        <v>7</v>
      </c>
      <c r="J71" s="13">
        <v>7</v>
      </c>
      <c r="K71" s="15">
        <v>0</v>
      </c>
      <c r="L71" s="15">
        <v>0</v>
      </c>
      <c r="M71" s="15">
        <v>76942676</v>
      </c>
      <c r="N71" s="15">
        <v>74216691</v>
      </c>
    </row>
    <row r="72" spans="2:14" x14ac:dyDescent="0.25">
      <c r="B72" s="6" t="s">
        <v>182</v>
      </c>
      <c r="C72" s="12" t="s">
        <v>183</v>
      </c>
      <c r="D72" s="22" t="s">
        <v>76</v>
      </c>
      <c r="E72" s="14" t="s">
        <v>55</v>
      </c>
      <c r="F72" s="17" t="s">
        <v>31</v>
      </c>
      <c r="G72" s="13" t="s">
        <v>41</v>
      </c>
      <c r="H72" s="13" t="s">
        <v>33</v>
      </c>
      <c r="I72" s="13">
        <v>8</v>
      </c>
      <c r="J72" s="13">
        <v>9</v>
      </c>
      <c r="K72" s="15">
        <v>5000000</v>
      </c>
      <c r="L72" s="15">
        <v>70270294</v>
      </c>
      <c r="M72" s="15">
        <v>19588762</v>
      </c>
      <c r="N72" s="15">
        <v>78634577</v>
      </c>
    </row>
    <row r="73" spans="2:14" x14ac:dyDescent="0.25">
      <c r="B73" s="6" t="s">
        <v>184</v>
      </c>
      <c r="C73" s="12" t="s">
        <v>185</v>
      </c>
      <c r="D73" s="13" t="s">
        <v>23</v>
      </c>
      <c r="E73" s="14" t="s">
        <v>52</v>
      </c>
      <c r="F73" s="13" t="s">
        <v>37</v>
      </c>
      <c r="G73" s="18" t="s">
        <v>63</v>
      </c>
      <c r="H73" s="13" t="s">
        <v>27</v>
      </c>
      <c r="I73" s="13">
        <v>3</v>
      </c>
      <c r="J73" s="13">
        <v>5</v>
      </c>
      <c r="K73" s="15">
        <v>0</v>
      </c>
      <c r="L73" s="15">
        <v>0</v>
      </c>
      <c r="M73" s="15">
        <v>85955846</v>
      </c>
      <c r="N73" s="15">
        <v>25891596</v>
      </c>
    </row>
    <row r="74" spans="2:14" x14ac:dyDescent="0.25">
      <c r="B74" s="6" t="s">
        <v>186</v>
      </c>
      <c r="C74" s="12" t="s">
        <v>187</v>
      </c>
      <c r="D74" s="13" t="s">
        <v>23</v>
      </c>
      <c r="E74" s="14" t="s">
        <v>52</v>
      </c>
      <c r="F74" s="17" t="s">
        <v>31</v>
      </c>
      <c r="G74" s="13" t="s">
        <v>41</v>
      </c>
      <c r="H74" s="13" t="s">
        <v>33</v>
      </c>
      <c r="I74" s="13">
        <v>8</v>
      </c>
      <c r="J74" s="13">
        <v>10</v>
      </c>
      <c r="K74" s="15">
        <v>20000000</v>
      </c>
      <c r="L74" s="15">
        <v>62745331</v>
      </c>
      <c r="M74" s="15">
        <v>39843357</v>
      </c>
      <c r="N74" s="15">
        <v>64840967</v>
      </c>
    </row>
    <row r="75" spans="2:14" x14ac:dyDescent="0.25">
      <c r="B75" s="6" t="s">
        <v>188</v>
      </c>
      <c r="C75" s="12" t="s">
        <v>189</v>
      </c>
      <c r="D75" s="13" t="s">
        <v>23</v>
      </c>
      <c r="E75" s="14" t="s">
        <v>30</v>
      </c>
      <c r="F75" s="13" t="s">
        <v>37</v>
      </c>
      <c r="G75" s="18" t="s">
        <v>38</v>
      </c>
      <c r="H75" s="13" t="s">
        <v>27</v>
      </c>
      <c r="I75" s="13">
        <v>5</v>
      </c>
      <c r="J75" s="13">
        <v>7</v>
      </c>
      <c r="K75" s="15">
        <v>0</v>
      </c>
      <c r="L75" s="15">
        <v>0</v>
      </c>
      <c r="M75" s="15">
        <v>82583322</v>
      </c>
      <c r="N75" s="15">
        <v>809058</v>
      </c>
    </row>
    <row r="76" spans="2:14" x14ac:dyDescent="0.25">
      <c r="B76" s="6" t="s">
        <v>190</v>
      </c>
      <c r="C76" s="12" t="s">
        <v>191</v>
      </c>
      <c r="D76" s="13" t="s">
        <v>23</v>
      </c>
      <c r="E76" s="14" t="s">
        <v>30</v>
      </c>
      <c r="F76" s="17" t="s">
        <v>31</v>
      </c>
      <c r="G76" s="13" t="s">
        <v>41</v>
      </c>
      <c r="H76" s="13" t="s">
        <v>33</v>
      </c>
      <c r="I76" s="13">
        <v>6</v>
      </c>
      <c r="J76" s="13">
        <v>6</v>
      </c>
      <c r="K76" s="15">
        <v>10000000</v>
      </c>
      <c r="L76" s="15">
        <v>59890317</v>
      </c>
      <c r="M76" s="15">
        <v>42451842</v>
      </c>
      <c r="N76" s="15">
        <v>0</v>
      </c>
    </row>
    <row r="77" spans="2:14" x14ac:dyDescent="0.25">
      <c r="B77" s="6" t="s">
        <v>192</v>
      </c>
      <c r="C77" s="12" t="s">
        <v>193</v>
      </c>
      <c r="D77" s="13" t="s">
        <v>23</v>
      </c>
      <c r="E77" s="14" t="s">
        <v>52</v>
      </c>
      <c r="F77" s="17" t="s">
        <v>31</v>
      </c>
      <c r="G77" s="13" t="s">
        <v>32</v>
      </c>
      <c r="H77" s="13" t="s">
        <v>27</v>
      </c>
      <c r="I77" s="13">
        <v>3</v>
      </c>
      <c r="J77" s="13">
        <v>6</v>
      </c>
      <c r="K77" s="15">
        <v>10000000</v>
      </c>
      <c r="L77" s="15">
        <v>97449662</v>
      </c>
      <c r="M77" s="15">
        <v>49624160</v>
      </c>
      <c r="N77" s="15">
        <v>17854677</v>
      </c>
    </row>
    <row r="78" spans="2:14" x14ac:dyDescent="0.25">
      <c r="B78" s="6" t="s">
        <v>194</v>
      </c>
      <c r="C78" s="12" t="s">
        <v>195</v>
      </c>
      <c r="D78" s="13" t="s">
        <v>23</v>
      </c>
      <c r="E78" s="14" t="s">
        <v>36</v>
      </c>
      <c r="F78" s="13" t="s">
        <v>37</v>
      </c>
      <c r="G78" s="18" t="s">
        <v>38</v>
      </c>
      <c r="H78" s="13" t="s">
        <v>27</v>
      </c>
      <c r="I78" s="13">
        <v>8</v>
      </c>
      <c r="J78" s="13">
        <v>10</v>
      </c>
      <c r="K78" s="15">
        <v>0</v>
      </c>
      <c r="L78" s="15">
        <v>0</v>
      </c>
      <c r="M78" s="15">
        <v>44422091</v>
      </c>
      <c r="N78" s="15">
        <v>8898260</v>
      </c>
    </row>
    <row r="79" spans="2:14" x14ac:dyDescent="0.25">
      <c r="B79" s="6" t="s">
        <v>196</v>
      </c>
      <c r="C79" s="12" t="s">
        <v>197</v>
      </c>
      <c r="D79" s="18" t="s">
        <v>146</v>
      </c>
      <c r="E79" s="14" t="s">
        <v>30</v>
      </c>
      <c r="F79" s="13" t="s">
        <v>37</v>
      </c>
      <c r="G79" s="18" t="s">
        <v>63</v>
      </c>
      <c r="H79" s="13" t="s">
        <v>27</v>
      </c>
      <c r="I79" s="13">
        <v>5</v>
      </c>
      <c r="J79" s="13">
        <v>7</v>
      </c>
      <c r="K79" s="15">
        <v>0</v>
      </c>
      <c r="L79" s="15">
        <v>0</v>
      </c>
      <c r="M79" s="15">
        <v>0</v>
      </c>
      <c r="N79" s="15">
        <v>63436099</v>
      </c>
    </row>
    <row r="80" spans="2:14" x14ac:dyDescent="0.25">
      <c r="B80" s="6" t="s">
        <v>198</v>
      </c>
      <c r="C80" s="12" t="s">
        <v>199</v>
      </c>
      <c r="D80" s="13" t="s">
        <v>23</v>
      </c>
      <c r="E80" s="14" t="s">
        <v>30</v>
      </c>
      <c r="F80" s="17" t="s">
        <v>31</v>
      </c>
      <c r="G80" s="13" t="s">
        <v>32</v>
      </c>
      <c r="H80" s="13" t="s">
        <v>33</v>
      </c>
      <c r="I80" s="13">
        <v>8</v>
      </c>
      <c r="J80" s="13">
        <v>9</v>
      </c>
      <c r="K80" s="15">
        <v>10000000</v>
      </c>
      <c r="L80" s="15">
        <v>99989764</v>
      </c>
      <c r="M80" s="15">
        <v>8030175</v>
      </c>
      <c r="N80" s="15">
        <v>37676206</v>
      </c>
    </row>
    <row r="81" spans="2:14" x14ac:dyDescent="0.25">
      <c r="B81" s="6" t="s">
        <v>200</v>
      </c>
      <c r="C81" s="12" t="s">
        <v>201</v>
      </c>
      <c r="D81" s="13" t="s">
        <v>23</v>
      </c>
      <c r="E81" s="14" t="s">
        <v>30</v>
      </c>
      <c r="F81" s="13" t="s">
        <v>37</v>
      </c>
      <c r="G81" s="18" t="s">
        <v>63</v>
      </c>
      <c r="H81" s="13" t="s">
        <v>33</v>
      </c>
      <c r="I81" s="13">
        <v>4</v>
      </c>
      <c r="J81" s="13">
        <v>5</v>
      </c>
      <c r="K81" s="15">
        <v>0</v>
      </c>
      <c r="L81" s="15">
        <v>0</v>
      </c>
      <c r="M81" s="15">
        <v>12862402</v>
      </c>
      <c r="N81" s="15">
        <v>68922404</v>
      </c>
    </row>
    <row r="82" spans="2:14" x14ac:dyDescent="0.25">
      <c r="B82" s="6" t="s">
        <v>202</v>
      </c>
      <c r="C82" s="12" t="s">
        <v>203</v>
      </c>
      <c r="D82" s="13" t="s">
        <v>23</v>
      </c>
      <c r="E82" s="14" t="s">
        <v>55</v>
      </c>
      <c r="F82" s="13" t="s">
        <v>37</v>
      </c>
      <c r="G82" s="18" t="s">
        <v>63</v>
      </c>
      <c r="H82" s="13" t="s">
        <v>33</v>
      </c>
      <c r="I82" s="13">
        <v>9</v>
      </c>
      <c r="J82" s="13">
        <v>9</v>
      </c>
      <c r="K82" s="15">
        <v>0</v>
      </c>
      <c r="L82" s="15">
        <v>0</v>
      </c>
      <c r="M82" s="15">
        <v>46914257</v>
      </c>
      <c r="N82" s="15">
        <v>43734508</v>
      </c>
    </row>
    <row r="83" spans="2:14" x14ac:dyDescent="0.25">
      <c r="B83" s="6" t="s">
        <v>204</v>
      </c>
      <c r="C83" s="12" t="s">
        <v>205</v>
      </c>
      <c r="D83" s="24" t="s">
        <v>206</v>
      </c>
      <c r="E83" s="14" t="s">
        <v>24</v>
      </c>
      <c r="F83" s="13" t="s">
        <v>25</v>
      </c>
      <c r="G83" s="13" t="s">
        <v>26</v>
      </c>
      <c r="H83" s="13" t="s">
        <v>27</v>
      </c>
      <c r="I83" s="13">
        <v>6</v>
      </c>
      <c r="J83" s="13">
        <v>10</v>
      </c>
      <c r="K83" s="5">
        <v>0</v>
      </c>
      <c r="L83" s="15">
        <v>0</v>
      </c>
      <c r="M83" s="15">
        <v>95212463</v>
      </c>
      <c r="N83" s="15">
        <v>0</v>
      </c>
    </row>
    <row r="84" spans="2:14" x14ac:dyDescent="0.25">
      <c r="B84" s="6" t="s">
        <v>207</v>
      </c>
      <c r="C84" s="12" t="s">
        <v>208</v>
      </c>
      <c r="D84" s="18" t="s">
        <v>155</v>
      </c>
      <c r="E84" s="14" t="s">
        <v>30</v>
      </c>
      <c r="F84" s="17" t="s">
        <v>31</v>
      </c>
      <c r="G84" s="13" t="s">
        <v>32</v>
      </c>
      <c r="H84" s="13" t="s">
        <v>27</v>
      </c>
      <c r="I84" s="13">
        <v>3</v>
      </c>
      <c r="J84" s="13">
        <v>9</v>
      </c>
      <c r="K84" s="15">
        <v>5000000</v>
      </c>
      <c r="L84" s="15">
        <v>32915397</v>
      </c>
      <c r="M84" s="15">
        <v>74493461</v>
      </c>
      <c r="N84" s="15">
        <v>151779</v>
      </c>
    </row>
    <row r="85" spans="2:14" x14ac:dyDescent="0.25">
      <c r="B85" s="6" t="s">
        <v>209</v>
      </c>
      <c r="C85" s="12" t="s">
        <v>210</v>
      </c>
      <c r="D85" s="13" t="s">
        <v>23</v>
      </c>
      <c r="E85" s="14" t="s">
        <v>55</v>
      </c>
      <c r="F85" s="13" t="s">
        <v>37</v>
      </c>
      <c r="G85" s="18" t="s">
        <v>63</v>
      </c>
      <c r="H85" s="13" t="s">
        <v>27</v>
      </c>
      <c r="I85" s="13">
        <v>3</v>
      </c>
      <c r="J85" s="13">
        <v>7</v>
      </c>
      <c r="K85" s="15">
        <v>0</v>
      </c>
      <c r="L85" s="15">
        <v>0</v>
      </c>
      <c r="M85" s="15">
        <v>43223505</v>
      </c>
      <c r="N85" s="15">
        <v>0</v>
      </c>
    </row>
    <row r="86" spans="2:14" x14ac:dyDescent="0.25">
      <c r="B86" s="6" t="s">
        <v>211</v>
      </c>
      <c r="C86" s="12" t="s">
        <v>212</v>
      </c>
      <c r="D86" s="13" t="s">
        <v>23</v>
      </c>
      <c r="E86" s="14" t="s">
        <v>30</v>
      </c>
      <c r="F86" s="13" t="s">
        <v>37</v>
      </c>
      <c r="G86" s="18" t="s">
        <v>63</v>
      </c>
      <c r="H86" s="13" t="s">
        <v>27</v>
      </c>
      <c r="I86" s="13">
        <v>7</v>
      </c>
      <c r="J86" s="13">
        <v>10</v>
      </c>
      <c r="K86" s="15">
        <v>0</v>
      </c>
      <c r="L86" s="15">
        <v>0</v>
      </c>
      <c r="M86" s="15">
        <v>14141858</v>
      </c>
      <c r="N86" s="15">
        <v>87162317</v>
      </c>
    </row>
    <row r="87" spans="2:14" x14ac:dyDescent="0.25">
      <c r="B87" s="6" t="s">
        <v>213</v>
      </c>
      <c r="C87" s="12" t="s">
        <v>214</v>
      </c>
      <c r="D87" s="13" t="s">
        <v>23</v>
      </c>
      <c r="E87" s="14" t="s">
        <v>30</v>
      </c>
      <c r="F87" s="13" t="s">
        <v>37</v>
      </c>
      <c r="G87" s="18" t="s">
        <v>63</v>
      </c>
      <c r="H87" s="13" t="s">
        <v>27</v>
      </c>
      <c r="I87" s="13">
        <v>3</v>
      </c>
      <c r="J87" s="13">
        <v>7</v>
      </c>
      <c r="K87" s="15">
        <v>0</v>
      </c>
      <c r="L87" s="15">
        <v>0</v>
      </c>
      <c r="M87" s="15">
        <v>29525162</v>
      </c>
      <c r="N87" s="15">
        <v>0</v>
      </c>
    </row>
    <row r="88" spans="2:14" x14ac:dyDescent="0.25">
      <c r="B88" s="6" t="s">
        <v>215</v>
      </c>
      <c r="C88" s="12" t="s">
        <v>216</v>
      </c>
      <c r="D88" s="13" t="s">
        <v>23</v>
      </c>
      <c r="E88" s="14" t="s">
        <v>30</v>
      </c>
      <c r="F88" s="13" t="s">
        <v>37</v>
      </c>
      <c r="G88" s="18" t="s">
        <v>38</v>
      </c>
      <c r="H88" s="13" t="s">
        <v>33</v>
      </c>
      <c r="I88" s="13">
        <v>7</v>
      </c>
      <c r="J88" s="13">
        <v>4</v>
      </c>
      <c r="K88" s="15">
        <v>0</v>
      </c>
      <c r="L88" s="15">
        <v>0</v>
      </c>
      <c r="M88" s="15">
        <v>29366791</v>
      </c>
      <c r="N88" s="15">
        <v>89805774</v>
      </c>
    </row>
    <row r="89" spans="2:14" x14ac:dyDescent="0.25">
      <c r="B89" s="6" t="s">
        <v>217</v>
      </c>
      <c r="C89" s="12" t="s">
        <v>218</v>
      </c>
      <c r="D89" s="13" t="s">
        <v>23</v>
      </c>
      <c r="E89" s="14" t="s">
        <v>30</v>
      </c>
      <c r="F89" s="13" t="s">
        <v>37</v>
      </c>
      <c r="G89" s="18" t="s">
        <v>63</v>
      </c>
      <c r="H89" s="13" t="s">
        <v>33</v>
      </c>
      <c r="I89" s="13">
        <v>9</v>
      </c>
      <c r="J89" s="13">
        <v>5</v>
      </c>
      <c r="K89" s="15">
        <v>0</v>
      </c>
      <c r="L89" s="15">
        <v>0</v>
      </c>
      <c r="M89" s="15">
        <v>73195518</v>
      </c>
      <c r="N89" s="15">
        <v>10695678</v>
      </c>
    </row>
    <row r="90" spans="2:14" x14ac:dyDescent="0.25">
      <c r="B90" s="6" t="s">
        <v>219</v>
      </c>
      <c r="C90" s="12" t="s">
        <v>220</v>
      </c>
      <c r="D90" s="13" t="s">
        <v>23</v>
      </c>
      <c r="E90" s="14" t="s">
        <v>30</v>
      </c>
      <c r="F90" s="13" t="s">
        <v>37</v>
      </c>
      <c r="G90" s="18" t="s">
        <v>63</v>
      </c>
      <c r="H90" s="13" t="s">
        <v>27</v>
      </c>
      <c r="I90" s="13">
        <v>3</v>
      </c>
      <c r="J90" s="13">
        <v>6</v>
      </c>
      <c r="K90" s="15">
        <v>0</v>
      </c>
      <c r="L90" s="15">
        <v>0</v>
      </c>
      <c r="M90" s="15">
        <v>1432950</v>
      </c>
      <c r="N90" s="15">
        <v>29672451</v>
      </c>
    </row>
    <row r="91" spans="2:14" x14ac:dyDescent="0.25">
      <c r="B91" s="6" t="s">
        <v>221</v>
      </c>
      <c r="C91" s="12" t="s">
        <v>222</v>
      </c>
      <c r="D91" s="13" t="s">
        <v>23</v>
      </c>
      <c r="E91" s="14" t="s">
        <v>30</v>
      </c>
      <c r="F91" s="17" t="s">
        <v>31</v>
      </c>
      <c r="G91" s="13" t="s">
        <v>32</v>
      </c>
      <c r="H91" s="13" t="s">
        <v>33</v>
      </c>
      <c r="I91" s="13">
        <v>8</v>
      </c>
      <c r="J91" s="13">
        <v>7</v>
      </c>
      <c r="K91" s="5">
        <v>1000000</v>
      </c>
      <c r="L91" s="15">
        <v>77159264</v>
      </c>
      <c r="M91" s="15">
        <v>0</v>
      </c>
      <c r="N91" s="15">
        <v>97234303</v>
      </c>
    </row>
    <row r="92" spans="2:14" x14ac:dyDescent="0.25">
      <c r="B92" s="6" t="s">
        <v>223</v>
      </c>
      <c r="C92" s="12" t="s">
        <v>224</v>
      </c>
      <c r="D92" s="18" t="s">
        <v>155</v>
      </c>
      <c r="E92" s="14" t="s">
        <v>30</v>
      </c>
      <c r="F92" s="13" t="s">
        <v>31</v>
      </c>
      <c r="G92" s="13" t="s">
        <v>32</v>
      </c>
      <c r="H92" s="13" t="s">
        <v>27</v>
      </c>
      <c r="I92" s="13">
        <v>7</v>
      </c>
      <c r="J92" s="13">
        <v>10</v>
      </c>
      <c r="K92" s="15">
        <v>100000000</v>
      </c>
      <c r="L92" s="15">
        <v>12451199</v>
      </c>
      <c r="M92" s="15">
        <v>74231711</v>
      </c>
      <c r="N92" s="15">
        <v>42951226</v>
      </c>
    </row>
    <row r="93" spans="2:14" x14ac:dyDescent="0.25">
      <c r="B93" s="6" t="s">
        <v>225</v>
      </c>
      <c r="C93" s="12" t="s">
        <v>226</v>
      </c>
      <c r="D93" s="13" t="s">
        <v>23</v>
      </c>
      <c r="E93" s="14" t="s">
        <v>36</v>
      </c>
      <c r="F93" s="17" t="s">
        <v>31</v>
      </c>
      <c r="G93" s="13" t="s">
        <v>32</v>
      </c>
      <c r="H93" s="13" t="s">
        <v>33</v>
      </c>
      <c r="I93" s="13">
        <v>3</v>
      </c>
      <c r="J93" s="13">
        <v>9</v>
      </c>
      <c r="K93" s="15">
        <v>90000000</v>
      </c>
      <c r="L93" s="15">
        <v>13287929</v>
      </c>
      <c r="M93" s="15">
        <v>27090183</v>
      </c>
      <c r="N93" s="15">
        <v>79518711</v>
      </c>
    </row>
    <row r="94" spans="2:14" x14ac:dyDescent="0.25">
      <c r="B94" s="6" t="s">
        <v>227</v>
      </c>
      <c r="C94" s="12" t="s">
        <v>228</v>
      </c>
      <c r="D94" s="18" t="s">
        <v>155</v>
      </c>
      <c r="E94" s="14" t="s">
        <v>24</v>
      </c>
      <c r="F94" s="13" t="s">
        <v>25</v>
      </c>
      <c r="G94" s="13" t="s">
        <v>26</v>
      </c>
      <c r="H94" s="13" t="s">
        <v>27</v>
      </c>
      <c r="I94" s="13">
        <v>6</v>
      </c>
      <c r="J94" s="13">
        <v>5</v>
      </c>
      <c r="K94" s="5">
        <v>0</v>
      </c>
      <c r="L94" s="15">
        <v>0</v>
      </c>
      <c r="M94" s="15">
        <v>20898506</v>
      </c>
      <c r="N94" s="15">
        <v>24525645</v>
      </c>
    </row>
    <row r="95" spans="2:14" x14ac:dyDescent="0.25">
      <c r="B95" s="6" t="s">
        <v>229</v>
      </c>
      <c r="C95" s="12" t="s">
        <v>230</v>
      </c>
      <c r="D95" s="13" t="s">
        <v>23</v>
      </c>
      <c r="E95" s="14" t="s">
        <v>30</v>
      </c>
      <c r="F95" s="17" t="s">
        <v>31</v>
      </c>
      <c r="G95" s="13" t="s">
        <v>32</v>
      </c>
      <c r="H95" s="13" t="s">
        <v>27</v>
      </c>
      <c r="I95" s="13">
        <v>8</v>
      </c>
      <c r="J95" s="13">
        <v>7</v>
      </c>
      <c r="K95" s="15">
        <v>5000000</v>
      </c>
      <c r="L95" s="15">
        <v>37959268</v>
      </c>
      <c r="M95" s="15">
        <v>69132389</v>
      </c>
      <c r="N95" s="15">
        <v>99564796</v>
      </c>
    </row>
    <row r="96" spans="2:14" x14ac:dyDescent="0.25">
      <c r="B96" s="6" t="s">
        <v>231</v>
      </c>
      <c r="C96" s="12" t="s">
        <v>232</v>
      </c>
      <c r="D96" s="13" t="s">
        <v>23</v>
      </c>
      <c r="E96" s="14" t="s">
        <v>30</v>
      </c>
      <c r="F96" s="13" t="s">
        <v>37</v>
      </c>
      <c r="G96" s="18" t="s">
        <v>63</v>
      </c>
      <c r="H96" s="13" t="s">
        <v>33</v>
      </c>
      <c r="I96" s="13">
        <v>3</v>
      </c>
      <c r="J96" s="13">
        <v>6</v>
      </c>
      <c r="K96" s="15">
        <v>0</v>
      </c>
      <c r="L96" s="15">
        <v>0</v>
      </c>
      <c r="M96" s="15">
        <v>26450622</v>
      </c>
      <c r="N96" s="15">
        <v>4227264</v>
      </c>
    </row>
    <row r="97" spans="2:14" x14ac:dyDescent="0.25">
      <c r="B97" s="6" t="s">
        <v>233</v>
      </c>
      <c r="C97" s="12" t="s">
        <v>234</v>
      </c>
      <c r="D97" s="18" t="s">
        <v>235</v>
      </c>
      <c r="E97" s="14" t="s">
        <v>30</v>
      </c>
      <c r="F97" s="13" t="s">
        <v>37</v>
      </c>
      <c r="G97" s="18" t="s">
        <v>63</v>
      </c>
      <c r="H97" s="13" t="s">
        <v>33</v>
      </c>
      <c r="I97" s="13">
        <v>6</v>
      </c>
      <c r="J97" s="13">
        <v>5</v>
      </c>
      <c r="K97" s="15">
        <v>0</v>
      </c>
      <c r="L97" s="15">
        <v>0</v>
      </c>
      <c r="M97" s="15">
        <v>0</v>
      </c>
      <c r="N97" s="15">
        <v>54376640</v>
      </c>
    </row>
    <row r="98" spans="2:14" x14ac:dyDescent="0.25">
      <c r="B98" s="6" t="s">
        <v>236</v>
      </c>
      <c r="C98" s="12" t="s">
        <v>237</v>
      </c>
      <c r="D98" s="13" t="s">
        <v>23</v>
      </c>
      <c r="E98" s="14" t="s">
        <v>30</v>
      </c>
      <c r="F98" s="17" t="s">
        <v>31</v>
      </c>
      <c r="G98" s="13" t="s">
        <v>41</v>
      </c>
      <c r="H98" s="13" t="s">
        <v>27</v>
      </c>
      <c r="I98" s="13">
        <v>7</v>
      </c>
      <c r="J98" s="13">
        <v>9</v>
      </c>
      <c r="K98" s="15">
        <v>90000000</v>
      </c>
      <c r="L98" s="15">
        <v>29991873</v>
      </c>
      <c r="M98" s="15">
        <v>39252741</v>
      </c>
      <c r="N98" s="15">
        <v>15542722</v>
      </c>
    </row>
    <row r="99" spans="2:14" x14ac:dyDescent="0.25">
      <c r="B99" s="6" t="s">
        <v>238</v>
      </c>
      <c r="C99" s="12" t="s">
        <v>239</v>
      </c>
      <c r="D99" s="13" t="s">
        <v>23</v>
      </c>
      <c r="E99" s="14" t="s">
        <v>30</v>
      </c>
      <c r="F99" s="17" t="s">
        <v>31</v>
      </c>
      <c r="G99" s="13" t="s">
        <v>41</v>
      </c>
      <c r="H99" s="13" t="s">
        <v>27</v>
      </c>
      <c r="I99" s="13">
        <v>6</v>
      </c>
      <c r="J99" s="13">
        <v>10</v>
      </c>
      <c r="K99" s="15">
        <v>10000000</v>
      </c>
      <c r="L99" s="15">
        <v>7303129</v>
      </c>
      <c r="M99" s="15">
        <v>3765621</v>
      </c>
      <c r="N99" s="15">
        <v>18125151</v>
      </c>
    </row>
    <row r="100" spans="2:14" x14ac:dyDescent="0.25">
      <c r="B100" s="6" t="s">
        <v>240</v>
      </c>
      <c r="C100" s="12" t="s">
        <v>241</v>
      </c>
      <c r="D100" s="18" t="s">
        <v>76</v>
      </c>
      <c r="E100" s="14" t="s">
        <v>30</v>
      </c>
      <c r="F100" s="17" t="s">
        <v>31</v>
      </c>
      <c r="G100" s="13" t="s">
        <v>41</v>
      </c>
      <c r="H100" s="13" t="s">
        <v>27</v>
      </c>
      <c r="I100" s="13">
        <v>3</v>
      </c>
      <c r="J100" s="13">
        <v>9</v>
      </c>
      <c r="K100" s="15">
        <v>30000000</v>
      </c>
      <c r="L100" s="15">
        <v>44457754</v>
      </c>
      <c r="M100" s="15">
        <v>0</v>
      </c>
      <c r="N100" s="15">
        <v>62249765</v>
      </c>
    </row>
    <row r="101" spans="2:14" x14ac:dyDescent="0.25">
      <c r="B101" s="6" t="s">
        <v>242</v>
      </c>
      <c r="C101" s="12" t="s">
        <v>243</v>
      </c>
      <c r="D101" s="13" t="s">
        <v>23</v>
      </c>
      <c r="E101" s="14" t="s">
        <v>30</v>
      </c>
      <c r="F101" s="17" t="s">
        <v>31</v>
      </c>
      <c r="G101" s="13" t="s">
        <v>32</v>
      </c>
      <c r="H101" s="13" t="s">
        <v>27</v>
      </c>
      <c r="I101" s="13">
        <v>4</v>
      </c>
      <c r="J101" s="13">
        <v>10</v>
      </c>
      <c r="K101" s="15">
        <v>10000000</v>
      </c>
      <c r="L101" s="15">
        <v>54467236</v>
      </c>
      <c r="M101" s="15">
        <v>0</v>
      </c>
      <c r="N101" s="15">
        <v>1234692</v>
      </c>
    </row>
    <row r="102" spans="2:14" x14ac:dyDescent="0.25">
      <c r="B102" s="6" t="s">
        <v>244</v>
      </c>
      <c r="C102" s="12" t="s">
        <v>245</v>
      </c>
      <c r="D102" s="13" t="s">
        <v>23</v>
      </c>
      <c r="E102" s="14" t="s">
        <v>30</v>
      </c>
      <c r="F102" s="17" t="s">
        <v>31</v>
      </c>
      <c r="G102" s="13" t="s">
        <v>41</v>
      </c>
      <c r="H102" s="13" t="s">
        <v>27</v>
      </c>
      <c r="I102" s="13">
        <v>4</v>
      </c>
      <c r="J102" s="13">
        <v>10</v>
      </c>
      <c r="K102" s="15">
        <v>10000000</v>
      </c>
      <c r="L102" s="15">
        <v>17991607</v>
      </c>
      <c r="M102" s="15">
        <v>0</v>
      </c>
      <c r="N102" s="15">
        <v>174626</v>
      </c>
    </row>
    <row r="103" spans="2:14" x14ac:dyDescent="0.25">
      <c r="B103" s="6" t="s">
        <v>246</v>
      </c>
      <c r="C103" s="12" t="s">
        <v>247</v>
      </c>
      <c r="D103" s="13" t="s">
        <v>23</v>
      </c>
      <c r="E103" s="14" t="s">
        <v>30</v>
      </c>
      <c r="F103" s="13" t="s">
        <v>37</v>
      </c>
      <c r="G103" s="18" t="s">
        <v>38</v>
      </c>
      <c r="H103" s="13" t="s">
        <v>27</v>
      </c>
      <c r="I103" s="13">
        <v>5</v>
      </c>
      <c r="J103" s="13">
        <v>10</v>
      </c>
      <c r="K103" s="15">
        <v>0</v>
      </c>
      <c r="L103" s="15">
        <v>0</v>
      </c>
      <c r="M103" s="15">
        <v>24965127</v>
      </c>
      <c r="N103" s="15">
        <v>41129782</v>
      </c>
    </row>
  </sheetData>
  <autoFilter ref="B3:M10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Clase 17</vt:lpstr>
      <vt:lpstr>Reto</vt:lpstr>
      <vt:lpstr>Base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Barajas Salej</dc:creator>
  <cp:lastModifiedBy>Camila Barajas Salej</cp:lastModifiedBy>
  <dcterms:created xsi:type="dcterms:W3CDTF">2018-04-13T14:39:18Z</dcterms:created>
  <dcterms:modified xsi:type="dcterms:W3CDTF">2018-04-13T15:21:46Z</dcterms:modified>
</cp:coreProperties>
</file>